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7385" windowHeight="11565" tabRatio="799"/>
  </bookViews>
  <sheets>
    <sheet name="Foaie de parcurs" sheetId="15" r:id="rId1"/>
    <sheet name="Index autoturisme_soferi" sheetId="2" r:id="rId2"/>
    <sheet name="Mod Completare" sheetId="3" r:id="rId3"/>
    <sheet name="Sheet1" sheetId="16" r:id="rId4"/>
  </sheets>
  <definedNames>
    <definedName name="_xlnm.Print_Area" localSheetId="0">'Foaie de parcurs'!$A$1:$V$43</definedName>
    <definedName name="_xlnm.Print_Area" localSheetId="1">'Index autoturisme_soferi'!$A$1:$J$44</definedName>
    <definedName name="_xlnm.Print_Titles" localSheetId="0">'Foaie de parcurs'!$1:$10</definedName>
  </definedNames>
  <calcPr calcId="152511"/>
</workbook>
</file>

<file path=xl/calcChain.xml><?xml version="1.0" encoding="utf-8"?>
<calcChain xmlns="http://schemas.openxmlformats.org/spreadsheetml/2006/main">
  <c r="Q42" i="15" l="1"/>
  <c r="U8" i="15" l="1"/>
  <c r="U7" i="15"/>
  <c r="P8" i="15"/>
  <c r="U5" i="15" l="1"/>
  <c r="P6" i="15"/>
  <c r="T36" i="15" l="1"/>
  <c r="T37" i="15"/>
  <c r="U6" i="15"/>
  <c r="O40" i="15" l="1"/>
  <c r="W40" i="15" s="1"/>
  <c r="A12" i="15"/>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P7" i="15"/>
  <c r="P4" i="15"/>
  <c r="O39" i="15" l="1"/>
  <c r="O41" i="15" s="1"/>
  <c r="P42" i="15"/>
</calcChain>
</file>

<file path=xl/sharedStrings.xml><?xml version="1.0" encoding="utf-8"?>
<sst xmlns="http://schemas.openxmlformats.org/spreadsheetml/2006/main" count="227" uniqueCount="115">
  <si>
    <t>FOAIE DE PARCURS</t>
  </si>
  <si>
    <t>Seria</t>
  </si>
  <si>
    <t>Nr.</t>
  </si>
  <si>
    <t>Data emiterii</t>
  </si>
  <si>
    <t>Numele si prenumele soferului</t>
  </si>
  <si>
    <t>Datele autovehiculului</t>
  </si>
  <si>
    <t>Model</t>
  </si>
  <si>
    <t>Combustibil</t>
  </si>
  <si>
    <t>Categorie</t>
  </si>
  <si>
    <t>Desfasurarea activitatii</t>
  </si>
  <si>
    <t>Km parcursi</t>
  </si>
  <si>
    <t>/</t>
  </si>
  <si>
    <t>Alimentari cu combustibil</t>
  </si>
  <si>
    <t>litrii</t>
  </si>
  <si>
    <t>Benzina</t>
  </si>
  <si>
    <t>Numar auto</t>
  </si>
  <si>
    <t>Sofer</t>
  </si>
  <si>
    <t>Marca / Model</t>
  </si>
  <si>
    <t>Motor</t>
  </si>
  <si>
    <t>Tip</t>
  </si>
  <si>
    <t>Autoturism</t>
  </si>
  <si>
    <t>Consum normat in afara locatitatii</t>
  </si>
  <si>
    <t>Consum normat in localitate</t>
  </si>
  <si>
    <t>In localitate</t>
  </si>
  <si>
    <t>Scopul deplasarii</t>
  </si>
  <si>
    <t>Confirmarea deplasare</t>
  </si>
  <si>
    <t>Delegatie sau Ordin deplasare sau stampila destinatie</t>
  </si>
  <si>
    <t>Ziua  /  Luna  / Ora</t>
  </si>
  <si>
    <t>Combustibil disponibil in rezervor</t>
  </si>
  <si>
    <t>la</t>
  </si>
  <si>
    <t>Deplasari efectuate</t>
  </si>
  <si>
    <t>Combustibil ramas in rezervor</t>
  </si>
  <si>
    <t xml:space="preserve">Total km parcursi </t>
  </si>
  <si>
    <t>In afara loc.</t>
  </si>
  <si>
    <t>Consum normat localitate</t>
  </si>
  <si>
    <t>Consum normat in afara localitate</t>
  </si>
  <si>
    <t>Aprobat
Stamplila unitatii</t>
  </si>
  <si>
    <t>PENTRU AUTOTURISME / AUTOUTILITARE</t>
  </si>
  <si>
    <t>km</t>
  </si>
  <si>
    <t>Semnatura</t>
  </si>
  <si>
    <t>Din care KM parcursi in interes personal</t>
  </si>
  <si>
    <t>Locul de plecare:
- fie de la domiciliu,
- fie de la client,
- fie de la sediu / depozit
- fie de la locul unde ati fost in deplasare</t>
  </si>
  <si>
    <t>Locul de sosire:
- fie la sediu/depozit,
- fie la client,
- fie la domiciliu,
- fie in alte locuri cfm delegatie sau ordin de deplasare</t>
  </si>
  <si>
    <t>data  (zi/luna) deplasarii</t>
  </si>
  <si>
    <t xml:space="preserve">Ora plecarii </t>
  </si>
  <si>
    <t>in afara localitate</t>
  </si>
  <si>
    <t>KM parcursi in interiorul localitate</t>
  </si>
  <si>
    <t>KM parcursi in afara localitate</t>
  </si>
  <si>
    <t xml:space="preserve">De ex:
- deplarase la locul de munca
- deplasare informala
- deplasare de afaceri,
- inventariere stocuri,
- deplasari clienti zona 
</t>
  </si>
  <si>
    <t>Bon</t>
  </si>
  <si>
    <t>Kilometraj Bord la inchidere foaie de pontaj</t>
  </si>
  <si>
    <t>se completeaza manual kilometrajul autoturismului la deschiderea Foii de parcurs (!!!!trebuie sa coincida cu Kilometrajul la inchidere foaie de parcurs din luna precedenta)</t>
  </si>
  <si>
    <t>este formula care aduna kilometrii declarati in foaia de parcurs, ca fiind parcursi in localitate</t>
  </si>
  <si>
    <t>este formula care aduna kilometrii declarati in foaia de parcurs, ca fiind parcursi in afara localitatii</t>
  </si>
  <si>
    <t>Kilometraj Bord deschidere foaie de pontaj</t>
  </si>
  <si>
    <t>Kilometraj Bord la inchidere foaie parcurs</t>
  </si>
  <si>
    <t>A</t>
  </si>
  <si>
    <t>B</t>
  </si>
  <si>
    <t>C</t>
  </si>
  <si>
    <t>D</t>
  </si>
  <si>
    <t>In mod normal aceasta celula trebuie sa aibe valoarea zero.</t>
  </si>
  <si>
    <t>Masa maxima autorizata</t>
  </si>
  <si>
    <t>Masa proprie</t>
  </si>
  <si>
    <t>in localitate</t>
  </si>
  <si>
    <t>Data inchidere Foaie de parcurs</t>
  </si>
  <si>
    <t>Consum mediu normat</t>
  </si>
  <si>
    <t>CENTRALIZATOR PRIVIND NORMA INTERNA DE CONSUM APROBATA DE CONDUCEREA UNITATII</t>
  </si>
  <si>
    <t>in functie tipul de combustibil, de specificatiile tehnice ale autoturismului si de istoricul privind consumul pe fiecare autoturism</t>
  </si>
  <si>
    <t>APROBAT,</t>
  </si>
  <si>
    <t xml:space="preserve">De ex: 
- conform delegatie firma'
- conform  deplsare,
- stampila de la clientul vizitat trebuie sa se regasesca pe Ordinul de deplasare sau pe foaia de parcurs
</t>
  </si>
  <si>
    <t>Bon                                                        litri ____</t>
  </si>
  <si>
    <t>Bon                       litri ____</t>
  </si>
  <si>
    <t>Sunt disponibile 12 casute in care se trec date din bonul de alimentare (nr/ data/ localitatea unde se alimenteaza)</t>
  </si>
  <si>
    <t>Daca este necesara suplimentarea (daca se fac mai mult de 12 alimentari / luna) va ro sa ne contactati pentru a nu denatura formulele in urma inserarii unor noi randuri)</t>
  </si>
  <si>
    <t>Daca de exemplu se modifica consumul mediu sau soferul, aceasta modificare se face in foaia "Index autoturisme_soferi"</t>
  </si>
  <si>
    <t>Ajustare consum AC</t>
  </si>
  <si>
    <t>Ajustare consum - alte cauze</t>
  </si>
  <si>
    <t>Data emiterii (prima zi lucratoare a lunii pentru care se intocmeste foaia de parcurs</t>
  </si>
  <si>
    <t>Ajustare consum AC / alte cauze</t>
  </si>
  <si>
    <t>In cazul in care exista abateri de la consumul normat acestea se trec manual in celula U9 / U10 pentru a fi analizat / aprobat</t>
  </si>
  <si>
    <t>In antet si subsol se completeaza numai celulele colorate cu verde deschis</t>
  </si>
  <si>
    <t>Atentie</t>
  </si>
  <si>
    <t xml:space="preserve">Celulele albe din antet / subsol nu se completeaza de catre sofer. Datele se preiau automat din "Index autoturisme_soferi" sau reprezinta formule. </t>
  </si>
  <si>
    <t>Subsol Foaie:</t>
  </si>
  <si>
    <t>se completeaza manual in ultima zi lucratoare din luna curenta.</t>
  </si>
  <si>
    <t>se completeaza manual combustibilul aflat in rezervor la deschiderea foii de parcurs. Acest index coincide cu litrii aflati in rezervor la sfarsitul lunii precedente.</t>
  </si>
  <si>
    <t>E</t>
  </si>
  <si>
    <t>E.1.</t>
  </si>
  <si>
    <t>E.2.</t>
  </si>
  <si>
    <t>F</t>
  </si>
  <si>
    <t>G</t>
  </si>
  <si>
    <t xml:space="preserve">este formula si ce calculeaza automat kilometrajul la inchidere foaie de parcurs din luna curenta. </t>
  </si>
  <si>
    <t>Formula: Km de inchidere = Kilometraj initial bord + total KM parcursi in localitate si in afara</t>
  </si>
  <si>
    <t>Km parcursi in interes personal se determina : daca sunt difrente intre Kilometraj Bord la inchidere calculat, fata de cel efectiv afisat pe bordul autoturismului.</t>
  </si>
  <si>
    <r>
      <t>6</t>
    </r>
    <r>
      <rPr>
        <b/>
        <sz val="9"/>
        <color theme="3" tint="0.39997558519241921"/>
        <rFont val="Calibri"/>
        <family val="2"/>
        <scheme val="minor"/>
      </rPr>
      <t>. Foaia de parcurs. Norma proprie de consum carburant</t>
    </r>
    <r>
      <rPr>
        <sz val="9"/>
        <color theme="1"/>
        <rFont val="Calibri"/>
        <family val="2"/>
        <scheme val="minor"/>
      </rPr>
      <t xml:space="preserve">
Conform noilor modificări aduse de OUG nr. 24/2012 şi HG nr. 670/2012 în vederea exercitării dreptului de deducere integrală a TVA şi deducerea integrală a cheltuielilor legate de autoturisme (exceptând amortizarea), persoanele impozabile trebuie să întocmească Foaia de parcurs.
</t>
    </r>
    <r>
      <rPr>
        <b/>
        <u/>
        <sz val="9"/>
        <color rgb="FF00B050"/>
        <rFont val="Calibri"/>
        <family val="2"/>
        <scheme val="minor"/>
      </rPr>
      <t xml:space="preserve"> Foaia de parcurs trebuie să conţină cel puţin următoarele informaţii: 1.    Categoria de vehicul utilizat;  2.    Scopul şi locul deplasării;  3.    Kilometri parcurşi;  4.    Norma proprie de consum carburant pe kilometru parcurs.</t>
    </r>
    <r>
      <rPr>
        <sz val="9"/>
        <color theme="1"/>
        <rFont val="Calibri"/>
        <family val="2"/>
        <scheme val="minor"/>
      </rPr>
      <t xml:space="preserve">
         </t>
    </r>
    <r>
      <rPr>
        <b/>
        <u/>
        <sz val="9"/>
        <color theme="3" tint="0.39997558519241921"/>
        <rFont val="Calibri"/>
        <family val="2"/>
        <scheme val="minor"/>
      </rPr>
      <t xml:space="preserve">Categoria de vehicul:     </t>
    </r>
    <r>
      <rPr>
        <sz val="9"/>
        <color theme="1"/>
        <rFont val="Calibri"/>
        <family val="2"/>
        <scheme val="minor"/>
      </rPr>
      <t xml:space="preserve">Conform prevederilor art. 15, alin. (2) din OUG nr. 195/2002 republicată, privind circulaţia pe drumurile publice, autovehiculele se încadrează în una dintre următoarele categorii: A, B, BE, C, CE, D, DE, Tr sau Tb ori în una dintre subcategoriile: A1, B1, C1, C1E, D1 sau D1E, iar tramvaiele, în categoria Tv.
        </t>
    </r>
    <r>
      <rPr>
        <b/>
        <u/>
        <sz val="9"/>
        <color theme="3" tint="0.39997558519241921"/>
        <rFont val="Calibri"/>
        <family val="2"/>
        <scheme val="minor"/>
      </rPr>
      <t xml:space="preserve">Scopul şi locul deplasării: </t>
    </r>
    <r>
      <rPr>
        <sz val="9"/>
        <color theme="1"/>
        <rFont val="Calibri"/>
        <family val="2"/>
        <scheme val="minor"/>
      </rPr>
      <t xml:space="preserve"> Astfel cum prevede pct. 45, indice 1, alin. (2) din Titlul VI al Normelor metodologice de aplicare a Codului fiscal, în cazul vehiculelor care sunt utilizate exclusiv în scopul activităţii economice, conform prevederilor art 145, indice 1, alin. (2) din Codul fiscal, TVA aferentă cumpărării, achiziţiei intracomunitare, importului, închirierii sau leasing-ului şi cheltuielior legate de aceste vehicule este deductibilă conform regulilor generale prevazute la art. 145 şi ale art. 146, art. 147, indice 1 din Codul fiscal, nefiind aplicabilă limitarea la 50% a deducerii TVA.
      </t>
    </r>
    <r>
      <rPr>
        <b/>
        <u/>
        <sz val="9"/>
        <color theme="3" tint="0.39997558519241921"/>
        <rFont val="Calibri"/>
        <family val="2"/>
        <scheme val="minor"/>
      </rPr>
      <t>Utilizarea în scopul activităţii economice a unui vehicul cuprinde, fără a se limita la acestea:</t>
    </r>
    <r>
      <rPr>
        <sz val="9"/>
        <color theme="1"/>
        <rFont val="Calibri"/>
        <family val="2"/>
        <scheme val="minor"/>
      </rPr>
      <t xml:space="preserve"> Deplasări în ţară şi în străinătate la clienţi/furnizori;  Deplasări pentru prospectarea pieţei;  Deplasări la locul unde se află puncte de lucru, la bancă, la vamă, la oficiile poştale, la autorităţile fiscale, la alte instituţii publice (spre exemplu: Banca X – depunere OPT-uri; SC X SRL – negociere contract; Oficiul poştal X – depunere/ridicare corespondenţă s.a.m.d.);  Utilizarea vehiculului de către personalul de conducere în exercitarea atribuţiilor de serviciu;  Deplasări pentru intervenţie, service, reparaţii;  Utilizarea vehiculelor de test-drive de către dealer-ii auto.
Este în sarcina persoanei impozabile de a demostra îndeplinirea tuturor acestor condiţii precizate mai sus, în vederea acordării deducerii integrale.
      </t>
    </r>
    <r>
      <rPr>
        <b/>
        <u/>
        <sz val="9"/>
        <color theme="3" tint="0.39997558519241921"/>
        <rFont val="Calibri"/>
        <family val="2"/>
        <scheme val="minor"/>
      </rPr>
      <t xml:space="preserve">Norma proprie de consum pe kilometru parcurs:  </t>
    </r>
    <r>
      <rPr>
        <sz val="9"/>
        <color theme="1"/>
        <rFont val="Calibri"/>
        <family val="2"/>
        <scheme val="minor"/>
      </rPr>
      <t xml:space="preserve"> O altă informaţie pe care trebuie să o conţină foile de parcurs este</t>
    </r>
    <r>
      <rPr>
        <u/>
        <sz val="9"/>
        <color theme="1"/>
        <rFont val="Calibri"/>
        <family val="2"/>
        <scheme val="minor"/>
      </rPr>
      <t xml:space="preserve"> “norma proprie de consum carburant pe kilometru parcurs”.</t>
    </r>
    <r>
      <rPr>
        <sz val="9"/>
        <color theme="1"/>
        <rFont val="Calibri"/>
        <family val="2"/>
        <scheme val="minor"/>
      </rPr>
      <t xml:space="preserve">
Conform Ordinului nr. 14/1982 al Ministerului Transporturilor pentru aprobarea normativului privind consumul de combustibil şi ulei pentru automobile, consumul normat de combustibil reprezintă cantitatea maximă admisă a fi consumată de un automobil pentru parcursul efectuat, în funcţie de condiţiile specifice de exploatare.
 </t>
    </r>
    <r>
      <rPr>
        <b/>
        <sz val="9"/>
        <rFont val="Calibri"/>
        <family val="2"/>
        <scheme val="minor"/>
      </rPr>
      <t xml:space="preserve">       Legislaţia europeană aplicabilă pentru determinarea consumului de carburant: </t>
    </r>
    <r>
      <rPr>
        <sz val="9"/>
        <color theme="1"/>
        <rFont val="Calibri"/>
        <family val="2"/>
        <scheme val="minor"/>
      </rPr>
      <t xml:space="preserve">DIRECTIVA 80/1268/CEE A CONSILIULUI privind emisiile de dioxid de carbon şi consumul de carburant al autovehiculelor.
        </t>
    </r>
    <r>
      <rPr>
        <b/>
        <sz val="9"/>
        <color theme="5" tint="-0.249977111117893"/>
        <rFont val="Calibri"/>
        <family val="2"/>
        <scheme val="minor"/>
      </rPr>
      <t>Cine stabileşte norma de consum carburant ?</t>
    </r>
    <r>
      <rPr>
        <sz val="9"/>
        <color theme="1"/>
        <rFont val="Calibri"/>
        <family val="2"/>
        <scheme val="minor"/>
      </rPr>
      <t xml:space="preserve">
 De regulă, stabilirea normelor de consum pentru fiecare tip de autovehicul din dotarea persoanei impozabile, este sarcina unei comisii tehnice constituite în cadrul acesteia.
       </t>
    </r>
    <r>
      <rPr>
        <b/>
        <sz val="9"/>
        <color theme="5" tint="-0.249977111117893"/>
        <rFont val="Calibri"/>
        <family val="2"/>
        <scheme val="minor"/>
      </rPr>
      <t xml:space="preserve"> Cum se stabileşte norma de consum carburant ?</t>
    </r>
    <r>
      <rPr>
        <sz val="9"/>
        <color theme="1"/>
        <rFont val="Calibri"/>
        <family val="2"/>
        <scheme val="minor"/>
      </rPr>
      <t xml:space="preserve">
 Normele de consum se stabilesc în funcţie de consumul mediu indicat de constructor în cartea tehnică a autoturismului. Aceasta va fi ajustată cu toţi factorii care influentează consumul, prin aplicarea coeficienţilor de corecţie şi a sporurilor pentru consumul de combustibil.
          </t>
    </r>
    <r>
      <rPr>
        <b/>
        <sz val="9"/>
        <color theme="5" tint="-0.249977111117893"/>
        <rFont val="Calibri"/>
        <family val="2"/>
        <scheme val="minor"/>
      </rPr>
      <t>Care este formula de calcul pentru “norma proprie de consum carburant pe kilometru parcurs” ?</t>
    </r>
    <r>
      <rPr>
        <sz val="9"/>
        <color theme="1"/>
        <rFont val="Calibri"/>
        <family val="2"/>
        <scheme val="minor"/>
      </rPr>
      <t xml:space="preserve">
 Elementele formulei de calcul sunt urmatoarele:
ü  Parcursul efectiv exprimat în unitatea de măsură [kilometri];
ü  Consumul mediu de combustibil exprimat în unitatea de măsură [litri/100 km];
ü  Coeficienţii de corecţie:
o   Pentru condiţii climaterice nefavorabile şi
o   Pentru condiţii speciale de exploatare;
ü  Sporul de consum de combustibil pentru anumite condiţii de exploatare exprimat în unitatea de măsură [litri].</t>
    </r>
  </si>
  <si>
    <t>Numar inmatriculare autovehicul</t>
  </si>
  <si>
    <t>De la</t>
  </si>
  <si>
    <t>Conform</t>
  </si>
  <si>
    <t xml:space="preserve">
Sofer:________________</t>
  </si>
  <si>
    <t xml:space="preserve">Kilometraj Bord deschidere foaie </t>
  </si>
  <si>
    <t>Nr. Crt.</t>
  </si>
  <si>
    <t>01.11.2014</t>
  </si>
  <si>
    <t>Ajustare AC</t>
  </si>
  <si>
    <t>Ajustare alte (incarcare, trafic intens, etc.)</t>
  </si>
  <si>
    <t>B-76-AMY</t>
  </si>
  <si>
    <t>Opel Astra</t>
  </si>
  <si>
    <t xml:space="preserve">Se introduce de catre sofer numarul auto cu majuscule si fara spatii, de exemplu "B-76-AMY" </t>
  </si>
  <si>
    <t xml:space="preserve"> </t>
  </si>
  <si>
    <t>Societatea</t>
  </si>
  <si>
    <t xml:space="preserve">Adresa   </t>
  </si>
  <si>
    <t xml:space="preserve">CUI   </t>
  </si>
  <si>
    <t>xx</t>
  </si>
  <si>
    <t>Ion Ion</t>
  </si>
  <si>
    <t>SC … SRL</t>
  </si>
  <si>
    <t>CUI: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</si>
</sst>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6" x14ac:knownFonts="1">
    <font>
      <sz val="11"/>
      <color theme="1"/>
      <name val="Calibri"/>
      <family val="2"/>
      <scheme val="minor"/>
    </font>
    <font>
      <sz val="10"/>
      <name val="Arial"/>
      <family val="2"/>
    </font>
    <font>
      <b/>
      <sz val="8"/>
      <name val="Arial"/>
      <family val="2"/>
    </font>
    <font>
      <sz val="8"/>
      <name val="Arial"/>
      <family val="2"/>
    </font>
    <font>
      <b/>
      <sz val="10"/>
      <name val="Arial"/>
      <family val="2"/>
    </font>
    <font>
      <sz val="8"/>
      <name val="Arial"/>
      <family val="2"/>
    </font>
    <font>
      <sz val="7"/>
      <name val="Arial"/>
      <family val="2"/>
    </font>
    <font>
      <b/>
      <sz val="7"/>
      <name val="Arial"/>
      <family val="2"/>
    </font>
    <font>
      <sz val="7"/>
      <color theme="1"/>
      <name val="Calibri"/>
      <family val="2"/>
      <scheme val="minor"/>
    </font>
    <font>
      <i/>
      <sz val="8"/>
      <name val="Arial"/>
      <family val="2"/>
    </font>
    <font>
      <sz val="8"/>
      <color theme="4" tint="-0.249977111117893"/>
      <name val="Arial"/>
      <family val="2"/>
    </font>
    <font>
      <b/>
      <i/>
      <sz val="8"/>
      <name val="Arial"/>
      <family val="2"/>
    </font>
    <font>
      <sz val="8"/>
      <color theme="1"/>
      <name val="Calibri"/>
      <family val="2"/>
      <scheme val="minor"/>
    </font>
    <font>
      <b/>
      <sz val="8"/>
      <color theme="1"/>
      <name val="Calibri"/>
      <family val="2"/>
      <scheme val="minor"/>
    </font>
    <font>
      <b/>
      <sz val="10"/>
      <color theme="1"/>
      <name val="Calibri"/>
      <family val="2"/>
      <scheme val="minor"/>
    </font>
    <font>
      <b/>
      <sz val="11"/>
      <color theme="1"/>
      <name val="Calibri"/>
      <family val="2"/>
      <scheme val="minor"/>
    </font>
    <font>
      <b/>
      <sz val="11"/>
      <color theme="4" tint="-0.249977111117893"/>
      <name val="Calibri"/>
      <family val="2"/>
      <scheme val="minor"/>
    </font>
    <font>
      <b/>
      <sz val="11"/>
      <color rgb="FF005024"/>
      <name val="Calibri"/>
      <family val="2"/>
      <scheme val="minor"/>
    </font>
    <font>
      <sz val="9"/>
      <color theme="1"/>
      <name val="Calibri"/>
      <family val="2"/>
      <scheme val="minor"/>
    </font>
    <font>
      <b/>
      <sz val="9"/>
      <color theme="3" tint="0.39997558519241921"/>
      <name val="Calibri"/>
      <family val="2"/>
      <scheme val="minor"/>
    </font>
    <font>
      <b/>
      <u/>
      <sz val="9"/>
      <color rgb="FF00B050"/>
      <name val="Calibri"/>
      <family val="2"/>
      <scheme val="minor"/>
    </font>
    <font>
      <b/>
      <u/>
      <sz val="9"/>
      <color theme="3" tint="0.39997558519241921"/>
      <name val="Calibri"/>
      <family val="2"/>
      <scheme val="minor"/>
    </font>
    <font>
      <b/>
      <sz val="9"/>
      <name val="Calibri"/>
      <family val="2"/>
      <scheme val="minor"/>
    </font>
    <font>
      <u/>
      <sz val="9"/>
      <color theme="1"/>
      <name val="Calibri"/>
      <family val="2"/>
      <scheme val="minor"/>
    </font>
    <font>
      <b/>
      <sz val="9"/>
      <color theme="5" tint="-0.249977111117893"/>
      <name val="Calibri"/>
      <family val="2"/>
      <scheme val="minor"/>
    </font>
    <font>
      <sz val="10"/>
      <name val="Arial"/>
      <family val="2"/>
      <charset val="238"/>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3" tint="0.59999389629810485"/>
        <bgColor indexed="64"/>
      </patternFill>
    </fill>
    <fill>
      <patternFill patternType="solid">
        <fgColor rgb="FFDEFA84"/>
        <bgColor indexed="64"/>
      </patternFill>
    </fill>
    <fill>
      <patternFill patternType="solid">
        <fgColor rgb="FFFFFF99"/>
        <bgColor indexed="64"/>
      </patternFill>
    </fill>
  </fills>
  <borders count="34">
    <border>
      <left/>
      <right/>
      <top/>
      <bottom/>
      <diagonal/>
    </border>
    <border>
      <left/>
      <right/>
      <top/>
      <bottom style="dashed">
        <color indexed="64"/>
      </bottom>
      <diagonal/>
    </border>
    <border>
      <left/>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theme="7" tint="0.79998168889431442"/>
      </bottom>
      <diagonal/>
    </border>
    <border>
      <left/>
      <right/>
      <top style="thin">
        <color indexed="64"/>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diagonal/>
    </border>
    <border>
      <left/>
      <right style="thin">
        <color indexed="64"/>
      </right>
      <top/>
      <bottom style="thin">
        <color theme="7" tint="0.79998168889431442"/>
      </bottom>
      <diagonal/>
    </border>
    <border>
      <left/>
      <right style="thin">
        <color indexed="64"/>
      </right>
      <top style="thin">
        <color theme="7" tint="0.79998168889431442"/>
      </top>
      <bottom style="thin">
        <color theme="7" tint="0.79998168889431442"/>
      </bottom>
      <diagonal/>
    </border>
    <border>
      <left/>
      <right style="thin">
        <color indexed="64"/>
      </right>
      <top style="thin">
        <color theme="7" tint="0.79998168889431442"/>
      </top>
      <bottom style="thin">
        <color indexed="64"/>
      </bottom>
      <diagonal/>
    </border>
  </borders>
  <cellStyleXfs count="4">
    <xf numFmtId="0" fontId="0" fillId="0" borderId="0"/>
    <xf numFmtId="0" fontId="1" fillId="0" borderId="0"/>
    <xf numFmtId="0" fontId="1" fillId="0" borderId="0"/>
    <xf numFmtId="0" fontId="25" fillId="0" borderId="0"/>
  </cellStyleXfs>
  <cellXfs count="274">
    <xf numFmtId="0" fontId="0" fillId="0" borderId="0" xfId="0"/>
    <xf numFmtId="0" fontId="6" fillId="2" borderId="0" xfId="0" applyFont="1" applyFill="1" applyProtection="1"/>
    <xf numFmtId="0" fontId="8" fillId="2" borderId="0" xfId="0" applyFont="1" applyFill="1"/>
    <xf numFmtId="0" fontId="8" fillId="2" borderId="0" xfId="0" applyFont="1" applyFill="1" applyAlignment="1">
      <alignment horizontal="left" wrapText="1"/>
    </xf>
    <xf numFmtId="0" fontId="7" fillId="2" borderId="3" xfId="0" applyFont="1" applyFill="1" applyBorder="1" applyAlignment="1" applyProtection="1">
      <alignment horizontal="center"/>
    </xf>
    <xf numFmtId="3" fontId="3" fillId="2" borderId="0" xfId="0" applyNumberFormat="1" applyFont="1" applyFill="1" applyBorder="1" applyAlignment="1" applyProtection="1">
      <alignment wrapText="1"/>
      <protection locked="0"/>
    </xf>
    <xf numFmtId="0" fontId="9" fillId="3" borderId="0" xfId="0" applyFont="1" applyFill="1" applyBorder="1" applyProtection="1"/>
    <xf numFmtId="0" fontId="6" fillId="2" borderId="3"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0" fillId="3" borderId="3" xfId="0" applyFill="1" applyBorder="1"/>
    <xf numFmtId="0" fontId="0" fillId="0" borderId="0" xfId="0" applyFill="1"/>
    <xf numFmtId="0" fontId="0" fillId="0" borderId="0" xfId="0" applyFill="1" applyBorder="1"/>
    <xf numFmtId="0" fontId="6" fillId="2" borderId="5" xfId="0" applyFont="1" applyFill="1" applyBorder="1" applyAlignment="1" applyProtection="1">
      <alignment horizontal="center" vertical="center" wrapText="1"/>
    </xf>
    <xf numFmtId="0" fontId="2" fillId="2" borderId="13" xfId="0" applyFont="1" applyFill="1" applyBorder="1" applyProtection="1"/>
    <xf numFmtId="0" fontId="5" fillId="2" borderId="24" xfId="0" applyFont="1" applyFill="1" applyBorder="1" applyAlignment="1" applyProtection="1"/>
    <xf numFmtId="3" fontId="9" fillId="0" borderId="0" xfId="0" applyNumberFormat="1" applyFont="1" applyFill="1" applyBorder="1" applyAlignment="1" applyProtection="1">
      <protection locked="0"/>
    </xf>
    <xf numFmtId="0" fontId="9" fillId="0" borderId="0" xfId="0" applyFont="1" applyFill="1" applyBorder="1" applyAlignment="1" applyProtection="1">
      <protection locked="0"/>
    </xf>
    <xf numFmtId="0" fontId="9" fillId="0" borderId="0" xfId="0" applyFont="1" applyFill="1" applyBorder="1" applyProtection="1"/>
    <xf numFmtId="0" fontId="12" fillId="0" borderId="0" xfId="0" applyFont="1"/>
    <xf numFmtId="165" fontId="12" fillId="0" borderId="0" xfId="0" applyNumberFormat="1" applyFont="1"/>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0" fontId="12" fillId="0" borderId="3" xfId="0" applyFont="1" applyBorder="1"/>
    <xf numFmtId="165" fontId="12" fillId="0" borderId="3" xfId="0" applyNumberFormat="1" applyFont="1" applyBorder="1"/>
    <xf numFmtId="0" fontId="12" fillId="0" borderId="0" xfId="0" applyFont="1" applyAlignment="1">
      <alignment horizontal="center"/>
    </xf>
    <xf numFmtId="0" fontId="13" fillId="0" borderId="0" xfId="0" applyFont="1"/>
    <xf numFmtId="0" fontId="14" fillId="0" borderId="0" xfId="0" applyFont="1"/>
    <xf numFmtId="0" fontId="0" fillId="0" borderId="0" xfId="0" applyBorder="1"/>
    <xf numFmtId="3" fontId="2" fillId="0" borderId="0" xfId="0" applyNumberFormat="1" applyFont="1" applyFill="1" applyBorder="1" applyAlignment="1" applyProtection="1"/>
    <xf numFmtId="0" fontId="2" fillId="0" borderId="0" xfId="0" applyFont="1" applyFill="1" applyBorder="1" applyAlignment="1" applyProtection="1"/>
    <xf numFmtId="0" fontId="3" fillId="0" borderId="0" xfId="0" applyFont="1" applyFill="1" applyBorder="1" applyAlignment="1" applyProtection="1"/>
    <xf numFmtId="0" fontId="5" fillId="0" borderId="0" xfId="0" applyFont="1" applyFill="1" applyBorder="1" applyAlignment="1" applyProtection="1"/>
    <xf numFmtId="0" fontId="3" fillId="0" borderId="0" xfId="0" applyFont="1" applyFill="1" applyBorder="1" applyAlignment="1" applyProtection="1">
      <alignment horizontal="center"/>
    </xf>
    <xf numFmtId="0" fontId="0" fillId="0" borderId="22" xfId="0" applyFill="1" applyBorder="1"/>
    <xf numFmtId="0" fontId="0" fillId="0" borderId="5" xfId="0" applyFill="1" applyBorder="1"/>
    <xf numFmtId="0" fontId="2" fillId="5" borderId="12" xfId="0" applyFont="1" applyFill="1" applyBorder="1" applyProtection="1"/>
    <xf numFmtId="0" fontId="10" fillId="2" borderId="3" xfId="0" applyFont="1" applyFill="1" applyBorder="1" applyAlignment="1" applyProtection="1">
      <alignment vertical="center" wrapText="1"/>
    </xf>
    <xf numFmtId="0" fontId="5" fillId="2" borderId="3" xfId="0" applyFont="1" applyFill="1" applyBorder="1" applyAlignment="1" applyProtection="1">
      <alignment vertical="center" wrapText="1"/>
    </xf>
    <xf numFmtId="0" fontId="10" fillId="2" borderId="3" xfId="0" applyFont="1" applyFill="1" applyBorder="1" applyAlignment="1" applyProtection="1">
      <alignment horizontal="center" vertical="center" wrapText="1"/>
    </xf>
    <xf numFmtId="0" fontId="15" fillId="4" borderId="0" xfId="0" applyFont="1" applyFill="1"/>
    <xf numFmtId="0" fontId="0" fillId="4" borderId="0" xfId="0" applyFill="1"/>
    <xf numFmtId="0" fontId="3" fillId="5" borderId="23" xfId="0" applyFont="1" applyFill="1" applyBorder="1" applyAlignment="1" applyProtection="1">
      <alignment horizontal="right"/>
    </xf>
    <xf numFmtId="0" fontId="3" fillId="5" borderId="14" xfId="0" applyFont="1" applyFill="1" applyBorder="1" applyAlignment="1" applyProtection="1">
      <alignment horizontal="right"/>
    </xf>
    <xf numFmtId="0" fontId="3" fillId="5" borderId="24" xfId="0" applyFont="1" applyFill="1" applyBorder="1" applyAlignment="1" applyProtection="1">
      <alignment horizontal="right"/>
    </xf>
    <xf numFmtId="0" fontId="3" fillId="5" borderId="26" xfId="0" applyFont="1" applyFill="1" applyBorder="1" applyAlignment="1" applyProtection="1">
      <alignment horizontal="right"/>
    </xf>
    <xf numFmtId="0" fontId="2" fillId="0" borderId="22" xfId="0" applyFont="1" applyFill="1" applyBorder="1" applyAlignment="1" applyProtection="1">
      <alignment vertical="top" wrapText="1"/>
    </xf>
    <xf numFmtId="3" fontId="10" fillId="0" borderId="25" xfId="0" applyNumberFormat="1" applyFont="1" applyFill="1" applyBorder="1" applyAlignment="1" applyProtection="1"/>
    <xf numFmtId="0" fontId="3" fillId="5" borderId="25" xfId="0" applyFont="1" applyFill="1" applyBorder="1" applyAlignment="1" applyProtection="1">
      <alignment horizontal="right"/>
    </xf>
    <xf numFmtId="14" fontId="0" fillId="5" borderId="3" xfId="0" applyNumberFormat="1" applyFill="1" applyBorder="1" applyAlignment="1">
      <alignment horizontal="center"/>
    </xf>
    <xf numFmtId="0" fontId="0" fillId="5" borderId="3" xfId="0" applyFill="1" applyBorder="1" applyAlignment="1">
      <alignment horizontal="center"/>
    </xf>
    <xf numFmtId="0" fontId="16" fillId="0" borderId="0" xfId="0" applyFont="1"/>
    <xf numFmtId="0" fontId="0" fillId="0" borderId="0" xfId="0" applyFill="1" applyBorder="1" applyAlignment="1">
      <alignment horizontal="center"/>
    </xf>
    <xf numFmtId="0" fontId="17" fillId="0" borderId="0" xfId="0" applyFont="1"/>
    <xf numFmtId="0" fontId="18" fillId="0" borderId="0" xfId="0" applyFont="1" applyAlignment="1">
      <alignment vertical="top" wrapText="1"/>
    </xf>
    <xf numFmtId="0" fontId="18" fillId="0" borderId="0" xfId="0" applyFont="1"/>
    <xf numFmtId="0" fontId="3" fillId="2" borderId="0" xfId="0" applyFont="1" applyFill="1" applyProtection="1">
      <protection locked="0"/>
    </xf>
    <xf numFmtId="0" fontId="0" fillId="2" borderId="0" xfId="0" applyFill="1" applyProtection="1">
      <protection locked="0"/>
    </xf>
    <xf numFmtId="0" fontId="5" fillId="2" borderId="0" xfId="0" applyFont="1" applyFill="1" applyProtection="1">
      <protection locked="0"/>
    </xf>
    <xf numFmtId="0" fontId="8" fillId="2" borderId="0" xfId="0" applyFont="1" applyFill="1" applyProtection="1">
      <protection locked="0"/>
    </xf>
    <xf numFmtId="0" fontId="8" fillId="2" borderId="0" xfId="0" applyFont="1" applyFill="1" applyAlignment="1" applyProtection="1">
      <alignment horizontal="left" wrapText="1"/>
      <protection locked="0"/>
    </xf>
    <xf numFmtId="0" fontId="0" fillId="2" borderId="0" xfId="0" applyFill="1" applyAlignment="1" applyProtection="1">
      <alignment horizontal="left" wrapText="1"/>
      <protection locked="0"/>
    </xf>
    <xf numFmtId="0" fontId="3" fillId="2" borderId="0" xfId="0" applyFont="1" applyFill="1" applyBorder="1" applyAlignment="1" applyProtection="1">
      <protection locked="0"/>
    </xf>
    <xf numFmtId="3" fontId="3" fillId="2" borderId="0" xfId="0" applyNumberFormat="1" applyFont="1" applyFill="1" applyBorder="1" applyAlignment="1" applyProtection="1">
      <protection locked="0"/>
    </xf>
    <xf numFmtId="0" fontId="9" fillId="3" borderId="0" xfId="0" applyFont="1" applyFill="1" applyBorder="1" applyAlignment="1" applyProtection="1">
      <alignment horizontal="right"/>
      <protection locked="0"/>
    </xf>
    <xf numFmtId="3" fontId="3" fillId="2" borderId="0" xfId="0" applyNumberFormat="1" applyFont="1" applyFill="1" applyAlignment="1" applyProtection="1">
      <alignment horizontal="left" vertical="top" wrapText="1"/>
      <protection locked="0"/>
    </xf>
    <xf numFmtId="3" fontId="3" fillId="2" borderId="0" xfId="0" applyNumberFormat="1" applyFont="1" applyFill="1" applyProtection="1">
      <protection locked="0"/>
    </xf>
    <xf numFmtId="0" fontId="10" fillId="6" borderId="1" xfId="0" applyFont="1" applyFill="1" applyBorder="1" applyAlignment="1" applyProtection="1">
      <alignment wrapText="1"/>
      <protection locked="0"/>
    </xf>
    <xf numFmtId="0" fontId="3" fillId="6" borderId="0" xfId="0" applyFont="1" applyFill="1" applyBorder="1" applyAlignment="1" applyProtection="1">
      <protection locked="0"/>
    </xf>
    <xf numFmtId="3" fontId="3" fillId="6" borderId="1" xfId="0" applyNumberFormat="1" applyFont="1" applyFill="1" applyBorder="1" applyAlignment="1" applyProtection="1">
      <alignment wrapText="1"/>
      <protection locked="0"/>
    </xf>
    <xf numFmtId="3" fontId="3" fillId="6" borderId="0" xfId="0" applyNumberFormat="1" applyFont="1" applyFill="1" applyBorder="1" applyAlignment="1" applyProtection="1">
      <protection locked="0"/>
    </xf>
    <xf numFmtId="0" fontId="5" fillId="6" borderId="2" xfId="0" applyFont="1" applyFill="1" applyBorder="1" applyAlignment="1" applyProtection="1">
      <alignment horizontal="left" wrapText="1"/>
      <protection locked="0"/>
    </xf>
    <xf numFmtId="0" fontId="3" fillId="6" borderId="20" xfId="0" applyFont="1" applyFill="1" applyBorder="1" applyAlignment="1" applyProtection="1">
      <alignment horizontal="center"/>
      <protection locked="0"/>
    </xf>
    <xf numFmtId="0" fontId="5" fillId="6" borderId="20" xfId="0" applyFont="1" applyFill="1" applyBorder="1" applyAlignment="1" applyProtection="1">
      <alignment horizontal="left"/>
      <protection locked="0"/>
    </xf>
    <xf numFmtId="0" fontId="9" fillId="6" borderId="0" xfId="0" applyFont="1" applyFill="1" applyBorder="1" applyAlignment="1" applyProtection="1">
      <alignment vertical="center"/>
      <protection locked="0"/>
    </xf>
    <xf numFmtId="0" fontId="5" fillId="6" borderId="0" xfId="0" applyFont="1" applyFill="1" applyBorder="1" applyAlignment="1" applyProtection="1">
      <alignment horizontal="left"/>
      <protection locked="0"/>
    </xf>
    <xf numFmtId="4" fontId="2" fillId="6" borderId="22" xfId="0" applyNumberFormat="1" applyFont="1" applyFill="1" applyBorder="1" applyAlignment="1" applyProtection="1">
      <protection locked="0"/>
    </xf>
    <xf numFmtId="3" fontId="10" fillId="6" borderId="22" xfId="0" applyNumberFormat="1" applyFont="1" applyFill="1" applyBorder="1" applyAlignment="1" applyProtection="1">
      <alignment horizontal="center"/>
      <protection locked="0"/>
    </xf>
    <xf numFmtId="0" fontId="3" fillId="2" borderId="3" xfId="0" applyFont="1" applyFill="1" applyBorder="1" applyAlignment="1" applyProtection="1">
      <alignment horizontal="right" vertical="center"/>
    </xf>
    <xf numFmtId="0" fontId="3" fillId="2" borderId="0" xfId="0" applyFont="1" applyFill="1" applyProtection="1"/>
    <xf numFmtId="0" fontId="2" fillId="2" borderId="8" xfId="0" applyFont="1" applyFill="1" applyBorder="1" applyAlignment="1" applyProtection="1"/>
    <xf numFmtId="0" fontId="6" fillId="2" borderId="19" xfId="0" applyFont="1" applyFill="1" applyBorder="1" applyProtection="1"/>
    <xf numFmtId="0" fontId="5" fillId="2" borderId="19" xfId="0" applyFont="1" applyFill="1" applyBorder="1" applyProtection="1"/>
    <xf numFmtId="0" fontId="2" fillId="2" borderId="7" xfId="0" applyFont="1" applyFill="1" applyBorder="1" applyAlignment="1" applyProtection="1"/>
    <xf numFmtId="164" fontId="5" fillId="2" borderId="19" xfId="0" applyNumberFormat="1" applyFont="1" applyFill="1" applyBorder="1" applyProtection="1"/>
    <xf numFmtId="0" fontId="6" fillId="2" borderId="0" xfId="0" applyFont="1" applyFill="1" applyBorder="1" applyAlignment="1" applyProtection="1">
      <alignment horizontal="center"/>
    </xf>
    <xf numFmtId="0" fontId="6" fillId="2" borderId="0" xfId="0" applyFont="1" applyFill="1" applyBorder="1" applyAlignment="1" applyProtection="1">
      <alignment horizontal="center" vertical="center" wrapText="1"/>
    </xf>
    <xf numFmtId="0" fontId="9" fillId="3" borderId="23" xfId="0" applyFont="1" applyFill="1" applyBorder="1" applyProtection="1"/>
    <xf numFmtId="0" fontId="3" fillId="3" borderId="0" xfId="0" applyFont="1" applyFill="1" applyBorder="1" applyProtection="1"/>
    <xf numFmtId="0" fontId="9" fillId="3" borderId="0" xfId="0" applyFont="1" applyFill="1" applyBorder="1" applyAlignment="1" applyProtection="1"/>
    <xf numFmtId="0" fontId="9" fillId="3" borderId="0" xfId="0" applyFont="1" applyFill="1" applyBorder="1" applyAlignment="1" applyProtection="1">
      <alignment horizontal="right"/>
    </xf>
    <xf numFmtId="3" fontId="3" fillId="0" borderId="22" xfId="0" applyNumberFormat="1" applyFont="1" applyFill="1" applyBorder="1" applyAlignment="1" applyProtection="1">
      <alignment horizontal="center"/>
    </xf>
    <xf numFmtId="0" fontId="3" fillId="0" borderId="20" xfId="0" applyFont="1" applyFill="1" applyBorder="1" applyAlignment="1" applyProtection="1"/>
    <xf numFmtId="0" fontId="5" fillId="0" borderId="0" xfId="0" applyFont="1" applyFill="1" applyBorder="1" applyAlignment="1" applyProtection="1">
      <alignment horizontal="right"/>
    </xf>
    <xf numFmtId="0" fontId="3" fillId="0" borderId="20" xfId="0" applyFont="1" applyFill="1" applyBorder="1" applyAlignment="1" applyProtection="1">
      <alignment horizontal="right"/>
    </xf>
    <xf numFmtId="0" fontId="3" fillId="0" borderId="0" xfId="0" applyFont="1" applyFill="1" applyBorder="1" applyAlignment="1" applyProtection="1">
      <alignment horizontal="right"/>
    </xf>
    <xf numFmtId="0" fontId="6" fillId="2" borderId="0" xfId="0" applyFont="1" applyFill="1" applyBorder="1" applyAlignment="1" applyProtection="1">
      <alignment vertical="center"/>
    </xf>
    <xf numFmtId="0" fontId="3" fillId="6" borderId="0" xfId="0" applyFont="1" applyFill="1" applyBorder="1" applyAlignment="1" applyProtection="1">
      <alignment horizontal="center"/>
      <protection locked="0"/>
    </xf>
    <xf numFmtId="3" fontId="9" fillId="2" borderId="0" xfId="0" applyNumberFormat="1" applyFont="1" applyFill="1" applyBorder="1" applyAlignment="1" applyProtection="1"/>
    <xf numFmtId="0" fontId="6" fillId="2" borderId="15" xfId="0" applyFont="1" applyFill="1" applyBorder="1" applyAlignment="1" applyProtection="1">
      <alignment horizontal="left"/>
    </xf>
    <xf numFmtId="0" fontId="6" fillId="2" borderId="0" xfId="0" applyFont="1" applyFill="1" applyBorder="1" applyAlignment="1" applyProtection="1">
      <alignment horizontal="left"/>
    </xf>
    <xf numFmtId="0" fontId="5" fillId="2" borderId="11" xfId="0" applyFont="1" applyFill="1" applyBorder="1" applyProtection="1"/>
    <xf numFmtId="0" fontId="4" fillId="2" borderId="0" xfId="0" applyFont="1" applyFill="1" applyAlignment="1" applyProtection="1"/>
    <xf numFmtId="0" fontId="6" fillId="2" borderId="4" xfId="0" applyFont="1" applyFill="1" applyBorder="1" applyAlignment="1" applyProtection="1">
      <alignment horizontal="center" vertical="center" wrapText="1"/>
    </xf>
    <xf numFmtId="0" fontId="3" fillId="2" borderId="7" xfId="0" applyFont="1" applyFill="1" applyBorder="1" applyProtection="1"/>
    <xf numFmtId="0" fontId="10" fillId="6" borderId="21" xfId="0" applyFont="1" applyFill="1" applyBorder="1" applyAlignment="1" applyProtection="1">
      <alignment wrapText="1"/>
      <protection locked="0"/>
    </xf>
    <xf numFmtId="0" fontId="5" fillId="2" borderId="7" xfId="0" applyFont="1" applyFill="1" applyBorder="1" applyAlignment="1" applyProtection="1">
      <alignment wrapText="1"/>
    </xf>
    <xf numFmtId="0" fontId="3" fillId="2" borderId="7" xfId="0" applyFont="1" applyFill="1" applyBorder="1" applyAlignment="1" applyProtection="1">
      <alignment wrapText="1"/>
      <protection locked="0"/>
    </xf>
    <xf numFmtId="3" fontId="3" fillId="6" borderId="21" xfId="0" applyNumberFormat="1" applyFont="1" applyFill="1" applyBorder="1" applyAlignment="1" applyProtection="1">
      <alignment wrapText="1"/>
      <protection locked="0"/>
    </xf>
    <xf numFmtId="3" fontId="3" fillId="2" borderId="7" xfId="0" applyNumberFormat="1" applyFont="1" applyFill="1" applyBorder="1" applyAlignment="1" applyProtection="1">
      <alignment wrapText="1"/>
      <protection locked="0"/>
    </xf>
    <xf numFmtId="0" fontId="3" fillId="2" borderId="0" xfId="0" applyFont="1" applyFill="1" applyBorder="1" applyProtection="1"/>
    <xf numFmtId="0" fontId="5" fillId="2" borderId="0" xfId="0" applyFont="1" applyFill="1" applyBorder="1" applyAlignment="1" applyProtection="1">
      <alignment wrapText="1"/>
    </xf>
    <xf numFmtId="0" fontId="3" fillId="2" borderId="0" xfId="0" applyFont="1" applyFill="1" applyBorder="1" applyAlignment="1" applyProtection="1">
      <alignment wrapText="1"/>
      <protection locked="0"/>
    </xf>
    <xf numFmtId="0" fontId="5" fillId="6" borderId="27" xfId="0" applyFont="1" applyFill="1" applyBorder="1" applyAlignment="1" applyProtection="1">
      <alignment horizontal="left" wrapText="1"/>
      <protection locked="0"/>
    </xf>
    <xf numFmtId="0" fontId="3" fillId="2" borderId="10" xfId="0" applyFont="1" applyFill="1" applyBorder="1" applyProtection="1"/>
    <xf numFmtId="0" fontId="10" fillId="6" borderId="10" xfId="0" applyFont="1" applyFill="1" applyBorder="1" applyAlignment="1" applyProtection="1">
      <alignment wrapText="1"/>
      <protection locked="0"/>
    </xf>
    <xf numFmtId="0" fontId="5" fillId="2" borderId="10" xfId="0" applyFont="1" applyFill="1" applyBorder="1" applyAlignment="1" applyProtection="1">
      <alignment wrapText="1"/>
    </xf>
    <xf numFmtId="0" fontId="3" fillId="2" borderId="10" xfId="0" applyFont="1" applyFill="1" applyBorder="1" applyAlignment="1" applyProtection="1">
      <alignment wrapText="1"/>
      <protection locked="0"/>
    </xf>
    <xf numFmtId="3" fontId="3" fillId="6" borderId="10" xfId="0" applyNumberFormat="1" applyFont="1" applyFill="1" applyBorder="1" applyAlignment="1" applyProtection="1">
      <alignment wrapText="1"/>
      <protection locked="0"/>
    </xf>
    <xf numFmtId="3" fontId="3" fillId="2" borderId="10" xfId="0" applyNumberFormat="1" applyFont="1" applyFill="1" applyBorder="1" applyAlignment="1" applyProtection="1">
      <alignment wrapText="1"/>
      <protection locked="0"/>
    </xf>
    <xf numFmtId="0" fontId="5" fillId="6" borderId="28" xfId="0" applyFont="1" applyFill="1" applyBorder="1" applyAlignment="1" applyProtection="1">
      <alignment horizontal="left" wrapText="1"/>
      <protection locked="0"/>
    </xf>
    <xf numFmtId="0" fontId="5" fillId="6" borderId="29" xfId="0" applyFont="1" applyFill="1" applyBorder="1" applyAlignment="1" applyProtection="1">
      <alignment horizontal="left" wrapText="1"/>
      <protection locked="0"/>
    </xf>
    <xf numFmtId="0" fontId="5" fillId="2" borderId="4" xfId="0" applyFont="1" applyFill="1" applyBorder="1" applyProtection="1"/>
    <xf numFmtId="0" fontId="5" fillId="2" borderId="30" xfId="0" applyFont="1" applyFill="1" applyBorder="1" applyProtection="1"/>
    <xf numFmtId="0" fontId="5" fillId="2" borderId="5" xfId="0" applyFont="1" applyFill="1" applyBorder="1" applyProtection="1"/>
    <xf numFmtId="0" fontId="6" fillId="2" borderId="3" xfId="0" applyFont="1" applyFill="1" applyBorder="1" applyAlignment="1" applyProtection="1">
      <alignment vertical="center"/>
    </xf>
    <xf numFmtId="49" fontId="3" fillId="6" borderId="0" xfId="0" applyNumberFormat="1" applyFont="1" applyFill="1" applyBorder="1" applyAlignment="1" applyProtection="1">
      <alignment horizontal="right" wrapText="1"/>
      <protection locked="0"/>
    </xf>
    <xf numFmtId="49" fontId="5" fillId="6" borderId="0" xfId="0" applyNumberFormat="1" applyFont="1" applyFill="1" applyBorder="1" applyAlignment="1" applyProtection="1">
      <alignment horizontal="center" wrapText="1"/>
      <protection locked="0"/>
    </xf>
    <xf numFmtId="3" fontId="2" fillId="2" borderId="7" xfId="0" applyNumberFormat="1" applyFont="1" applyFill="1" applyBorder="1" applyAlignment="1" applyProtection="1"/>
    <xf numFmtId="0" fontId="0" fillId="2" borderId="8" xfId="0" applyFill="1" applyBorder="1" applyProtection="1"/>
    <xf numFmtId="0" fontId="5" fillId="0" borderId="15" xfId="0" applyFont="1" applyFill="1" applyBorder="1" applyAlignment="1" applyProtection="1">
      <alignment horizontal="right"/>
    </xf>
    <xf numFmtId="0" fontId="9" fillId="3" borderId="19" xfId="0" applyFont="1" applyFill="1" applyBorder="1" applyProtection="1"/>
    <xf numFmtId="0" fontId="0" fillId="2" borderId="9" xfId="0" applyFill="1" applyBorder="1" applyProtection="1">
      <protection locked="0"/>
    </xf>
    <xf numFmtId="0" fontId="3" fillId="2" borderId="10" xfId="0" applyFont="1" applyFill="1" applyBorder="1" applyAlignment="1" applyProtection="1">
      <alignment horizontal="left"/>
      <protection locked="0"/>
    </xf>
    <xf numFmtId="0" fontId="3" fillId="2" borderId="10" xfId="0" applyFont="1" applyFill="1" applyBorder="1" applyAlignment="1" applyProtection="1">
      <protection locked="0"/>
    </xf>
    <xf numFmtId="0" fontId="3" fillId="2" borderId="10" xfId="0" applyFont="1" applyFill="1" applyBorder="1" applyAlignment="1" applyProtection="1">
      <alignment horizontal="right"/>
      <protection locked="0"/>
    </xf>
    <xf numFmtId="14" fontId="3" fillId="6" borderId="10" xfId="0" applyNumberFormat="1" applyFont="1" applyFill="1" applyBorder="1" applyAlignment="1" applyProtection="1">
      <alignment horizontal="right"/>
      <protection locked="0"/>
    </xf>
    <xf numFmtId="0" fontId="3" fillId="6" borderId="31" xfId="0" applyFont="1" applyFill="1" applyBorder="1" applyAlignment="1" applyProtection="1">
      <alignment horizontal="center"/>
      <protection locked="0"/>
    </xf>
    <xf numFmtId="4" fontId="9" fillId="3" borderId="31" xfId="0" applyNumberFormat="1" applyFont="1" applyFill="1" applyBorder="1" applyAlignment="1" applyProtection="1"/>
    <xf numFmtId="4" fontId="9" fillId="3" borderId="32" xfId="0" applyNumberFormat="1" applyFont="1" applyFill="1" applyBorder="1" applyAlignment="1" applyProtection="1"/>
    <xf numFmtId="0" fontId="5" fillId="0" borderId="9" xfId="0" applyFont="1" applyFill="1" applyBorder="1" applyAlignment="1" applyProtection="1">
      <alignment horizontal="right"/>
    </xf>
    <xf numFmtId="0" fontId="5" fillId="6" borderId="10" xfId="0" applyFont="1" applyFill="1" applyBorder="1" applyAlignment="1" applyProtection="1">
      <alignment horizontal="left"/>
      <protection locked="0"/>
    </xf>
    <xf numFmtId="0" fontId="3" fillId="0" borderId="10" xfId="0" applyFont="1" applyFill="1" applyBorder="1" applyAlignment="1" applyProtection="1"/>
    <xf numFmtId="0" fontId="3" fillId="6" borderId="10" xfId="0" applyFont="1" applyFill="1" applyBorder="1" applyAlignment="1" applyProtection="1">
      <alignment horizontal="center"/>
      <protection locked="0"/>
    </xf>
    <xf numFmtId="0" fontId="2" fillId="3" borderId="10" xfId="0" applyFont="1" applyFill="1" applyBorder="1" applyAlignment="1" applyProtection="1"/>
    <xf numFmtId="0" fontId="3" fillId="3" borderId="10" xfId="0" applyFont="1" applyFill="1" applyBorder="1" applyProtection="1"/>
    <xf numFmtId="0" fontId="2" fillId="3" borderId="10" xfId="0" applyFont="1" applyFill="1" applyBorder="1" applyAlignment="1" applyProtection="1">
      <alignment horizontal="right"/>
    </xf>
    <xf numFmtId="0" fontId="2" fillId="3" borderId="10" xfId="0" applyFont="1" applyFill="1" applyBorder="1" applyAlignment="1" applyProtection="1">
      <alignment horizontal="right"/>
      <protection locked="0"/>
    </xf>
    <xf numFmtId="4" fontId="2" fillId="3" borderId="33" xfId="0" applyNumberFormat="1" applyFont="1" applyFill="1" applyBorder="1" applyAlignment="1" applyProtection="1"/>
    <xf numFmtId="0" fontId="15" fillId="2" borderId="6" xfId="0" applyFont="1" applyFill="1" applyBorder="1" applyProtection="1"/>
    <xf numFmtId="0" fontId="2" fillId="2" borderId="7" xfId="0" applyFont="1" applyFill="1" applyBorder="1" applyAlignment="1" applyProtection="1">
      <alignment horizontal="right"/>
    </xf>
    <xf numFmtId="0" fontId="2" fillId="2" borderId="7" xfId="0" applyFont="1" applyFill="1" applyBorder="1" applyAlignment="1" applyProtection="1">
      <alignment horizontal="right"/>
      <protection locked="0"/>
    </xf>
    <xf numFmtId="0" fontId="0" fillId="2" borderId="15" xfId="0" applyFill="1" applyBorder="1" applyProtection="1"/>
    <xf numFmtId="0" fontId="0" fillId="2" borderId="9" xfId="0" applyFill="1" applyBorder="1" applyProtection="1"/>
    <xf numFmtId="0" fontId="9" fillId="3" borderId="11" xfId="0" applyFont="1" applyFill="1" applyBorder="1" applyProtection="1"/>
    <xf numFmtId="0" fontId="2" fillId="2" borderId="7" xfId="0" applyFont="1" applyFill="1" applyBorder="1" applyProtection="1"/>
    <xf numFmtId="0" fontId="8" fillId="2" borderId="6" xfId="0" applyFont="1" applyFill="1" applyBorder="1" applyProtection="1"/>
    <xf numFmtId="0" fontId="8" fillId="2" borderId="7" xfId="0" applyFont="1" applyFill="1" applyBorder="1" applyProtection="1"/>
    <xf numFmtId="0" fontId="8" fillId="2" borderId="8" xfId="0" applyFont="1" applyFill="1" applyBorder="1" applyProtection="1"/>
    <xf numFmtId="0" fontId="6" fillId="2" borderId="9" xfId="0" applyFont="1" applyFill="1" applyBorder="1" applyAlignment="1" applyProtection="1">
      <alignment horizontal="left"/>
    </xf>
    <xf numFmtId="0" fontId="6" fillId="2" borderId="10" xfId="0" applyFont="1" applyFill="1" applyBorder="1" applyAlignment="1" applyProtection="1">
      <alignment horizontal="left"/>
    </xf>
    <xf numFmtId="0" fontId="3" fillId="2" borderId="7" xfId="0" applyFont="1" applyFill="1" applyBorder="1" applyAlignment="1" applyProtection="1">
      <alignment horizontal="right" wrapText="1"/>
    </xf>
    <xf numFmtId="0" fontId="3" fillId="2" borderId="0" xfId="0" applyFont="1" applyFill="1" applyBorder="1" applyAlignment="1" applyProtection="1">
      <alignment horizontal="right" wrapText="1"/>
    </xf>
    <xf numFmtId="0" fontId="3" fillId="2" borderId="10" xfId="0" applyFont="1" applyFill="1" applyBorder="1" applyAlignment="1" applyProtection="1">
      <alignment horizontal="right" wrapText="1"/>
    </xf>
    <xf numFmtId="0" fontId="12" fillId="0" borderId="0" xfId="0" applyFont="1" applyBorder="1"/>
    <xf numFmtId="165" fontId="12" fillId="0" borderId="0" xfId="0" applyNumberFormat="1" applyFont="1" applyBorder="1"/>
    <xf numFmtId="0" fontId="12" fillId="0" borderId="3" xfId="0" applyFont="1" applyFill="1" applyBorder="1"/>
    <xf numFmtId="49" fontId="1" fillId="2" borderId="0" xfId="1" applyNumberFormat="1" applyFont="1" applyFill="1" applyAlignment="1" applyProtection="1"/>
    <xf numFmtId="49" fontId="3" fillId="2" borderId="0" xfId="1" applyNumberFormat="1" applyFont="1" applyFill="1" applyAlignment="1" applyProtection="1"/>
    <xf numFmtId="0" fontId="3" fillId="2" borderId="0" xfId="1" applyNumberFormat="1" applyFont="1" applyFill="1" applyAlignment="1" applyProtection="1"/>
    <xf numFmtId="0" fontId="4" fillId="2" borderId="10" xfId="0" applyFont="1" applyFill="1" applyBorder="1" applyAlignment="1" applyProtection="1"/>
    <xf numFmtId="0" fontId="3" fillId="2" borderId="17" xfId="0" applyFont="1" applyFill="1" applyBorder="1" applyProtection="1"/>
    <xf numFmtId="0" fontId="4" fillId="2" borderId="17" xfId="0" applyFont="1" applyFill="1" applyBorder="1" applyAlignment="1" applyProtection="1"/>
    <xf numFmtId="0" fontId="4" fillId="2" borderId="0" xfId="0" applyFont="1" applyFill="1" applyAlignment="1" applyProtection="1">
      <alignment horizontal="center"/>
    </xf>
    <xf numFmtId="14" fontId="2" fillId="6" borderId="6" xfId="0" applyNumberFormat="1" applyFont="1" applyFill="1" applyBorder="1" applyAlignment="1" applyProtection="1">
      <alignment horizontal="center" vertical="center"/>
      <protection locked="0"/>
    </xf>
    <xf numFmtId="14" fontId="2" fillId="6" borderId="7" xfId="0" applyNumberFormat="1" applyFont="1" applyFill="1" applyBorder="1" applyAlignment="1" applyProtection="1">
      <alignment horizontal="center" vertical="center"/>
      <protection locked="0"/>
    </xf>
    <xf numFmtId="14" fontId="2" fillId="6" borderId="8" xfId="0" applyNumberFormat="1" applyFont="1" applyFill="1" applyBorder="1" applyAlignment="1" applyProtection="1">
      <alignment horizontal="center" vertical="center"/>
      <protection locked="0"/>
    </xf>
    <xf numFmtId="14" fontId="2" fillId="6" borderId="15" xfId="0" applyNumberFormat="1" applyFont="1" applyFill="1" applyBorder="1" applyAlignment="1" applyProtection="1">
      <alignment horizontal="center" vertical="center"/>
      <protection locked="0"/>
    </xf>
    <xf numFmtId="14" fontId="2" fillId="6" borderId="0" xfId="0" applyNumberFormat="1" applyFont="1" applyFill="1" applyBorder="1" applyAlignment="1" applyProtection="1">
      <alignment horizontal="center" vertical="center"/>
      <protection locked="0"/>
    </xf>
    <xf numFmtId="14" fontId="2" fillId="6" borderId="19" xfId="0" applyNumberFormat="1" applyFont="1" applyFill="1" applyBorder="1" applyAlignment="1" applyProtection="1">
      <alignment horizontal="center" vertical="center"/>
      <protection locked="0"/>
    </xf>
    <xf numFmtId="14" fontId="2" fillId="6" borderId="9" xfId="0" applyNumberFormat="1" applyFont="1" applyFill="1" applyBorder="1" applyAlignment="1" applyProtection="1">
      <alignment horizontal="center" vertical="center"/>
      <protection locked="0"/>
    </xf>
    <xf numFmtId="14" fontId="2" fillId="6" borderId="10" xfId="0" applyNumberFormat="1" applyFont="1" applyFill="1" applyBorder="1" applyAlignment="1" applyProtection="1">
      <alignment horizontal="center" vertical="center"/>
      <protection locked="0"/>
    </xf>
    <xf numFmtId="14" fontId="2" fillId="6" borderId="11" xfId="0" applyNumberFormat="1"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19" xfId="0" applyFont="1" applyFill="1" applyBorder="1" applyAlignment="1" applyProtection="1">
      <alignment horizontal="center" vertical="center"/>
    </xf>
    <xf numFmtId="0" fontId="7" fillId="2" borderId="16" xfId="0" applyFont="1" applyFill="1" applyBorder="1" applyAlignment="1" applyProtection="1">
      <alignment horizontal="center"/>
    </xf>
    <xf numFmtId="0" fontId="7" fillId="2" borderId="17" xfId="0" applyFont="1" applyFill="1" applyBorder="1" applyAlignment="1" applyProtection="1">
      <alignment horizontal="center"/>
    </xf>
    <xf numFmtId="0" fontId="7" fillId="2" borderId="18" xfId="0" applyFont="1" applyFill="1" applyBorder="1" applyAlignment="1" applyProtection="1">
      <alignment horizontal="center"/>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6" xfId="0" applyFont="1" applyFill="1" applyBorder="1" applyAlignment="1" applyProtection="1">
      <alignment horizontal="left"/>
    </xf>
    <xf numFmtId="0" fontId="5" fillId="2" borderId="7" xfId="0" applyFont="1" applyFill="1" applyBorder="1" applyAlignment="1" applyProtection="1">
      <alignment horizontal="left"/>
    </xf>
    <xf numFmtId="0" fontId="2" fillId="2" borderId="15" xfId="0" applyFont="1" applyFill="1" applyBorder="1" applyAlignment="1" applyProtection="1">
      <alignment horizontal="left"/>
    </xf>
    <xf numFmtId="0" fontId="2" fillId="2" borderId="0" xfId="0" applyFont="1" applyFill="1" applyBorder="1" applyAlignment="1" applyProtection="1">
      <alignment horizontal="left"/>
    </xf>
    <xf numFmtId="0" fontId="5" fillId="6" borderId="2" xfId="0" applyFont="1" applyFill="1" applyBorder="1" applyAlignment="1" applyProtection="1">
      <alignment horizontal="center" wrapText="1"/>
      <protection locked="0"/>
    </xf>
    <xf numFmtId="0" fontId="5" fillId="6" borderId="27" xfId="0" applyFont="1" applyFill="1" applyBorder="1" applyAlignment="1" applyProtection="1">
      <alignment horizontal="center" wrapText="1"/>
      <protection locked="0"/>
    </xf>
    <xf numFmtId="0" fontId="5" fillId="2" borderId="15" xfId="0" applyFont="1" applyFill="1" applyBorder="1" applyAlignment="1" applyProtection="1">
      <alignment horizontal="left"/>
    </xf>
    <xf numFmtId="0" fontId="5" fillId="2" borderId="0" xfId="0" applyFont="1" applyFill="1" applyBorder="1" applyAlignment="1" applyProtection="1">
      <alignment horizontal="left"/>
    </xf>
    <xf numFmtId="0" fontId="5" fillId="2" borderId="9" xfId="0" applyFont="1" applyFill="1" applyBorder="1" applyAlignment="1" applyProtection="1">
      <alignment horizontal="left"/>
    </xf>
    <xf numFmtId="0" fontId="5" fillId="2" borderId="10" xfId="0" applyFont="1" applyFill="1" applyBorder="1" applyAlignment="1" applyProtection="1">
      <alignment horizontal="left"/>
    </xf>
    <xf numFmtId="0" fontId="5" fillId="6" borderId="20" xfId="0" applyFont="1" applyFill="1" applyBorder="1" applyAlignment="1" applyProtection="1">
      <alignment horizontal="left"/>
      <protection locked="0"/>
    </xf>
    <xf numFmtId="0" fontId="5" fillId="6" borderId="0" xfId="0" applyFont="1" applyFill="1" applyBorder="1" applyAlignment="1" applyProtection="1">
      <alignment horizontal="left"/>
      <protection locked="0"/>
    </xf>
    <xf numFmtId="0" fontId="3" fillId="2" borderId="4" xfId="0" applyFont="1" applyFill="1" applyBorder="1" applyAlignment="1" applyProtection="1">
      <alignment horizontal="left" vertical="center" wrapText="1"/>
    </xf>
    <xf numFmtId="0" fontId="5" fillId="2" borderId="30" xfId="0" applyFont="1" applyFill="1" applyBorder="1" applyAlignment="1" applyProtection="1">
      <alignment horizontal="left" vertical="center" wrapText="1"/>
    </xf>
    <xf numFmtId="0" fontId="3" fillId="6" borderId="20" xfId="0" applyFont="1" applyFill="1" applyBorder="1" applyAlignment="1" applyProtection="1">
      <alignment horizontal="left"/>
      <protection locked="0"/>
    </xf>
    <xf numFmtId="0" fontId="10" fillId="6" borderId="2" xfId="0" applyFont="1" applyFill="1" applyBorder="1" applyAlignment="1" applyProtection="1">
      <alignment horizontal="center" wrapText="1"/>
      <protection locked="0"/>
    </xf>
    <xf numFmtId="0" fontId="10" fillId="6" borderId="28" xfId="0" applyFont="1" applyFill="1" applyBorder="1" applyAlignment="1" applyProtection="1">
      <alignment horizontal="center" wrapText="1"/>
      <protection locked="0"/>
    </xf>
    <xf numFmtId="0" fontId="2" fillId="0" borderId="6" xfId="0" applyFont="1" applyFill="1" applyBorder="1" applyAlignment="1" applyProtection="1">
      <alignment horizontal="center"/>
    </xf>
    <xf numFmtId="0" fontId="2" fillId="0" borderId="7" xfId="0" applyFont="1" applyFill="1" applyBorder="1" applyAlignment="1" applyProtection="1">
      <alignment horizontal="center"/>
    </xf>
    <xf numFmtId="0" fontId="2" fillId="0" borderId="8" xfId="0" applyFont="1" applyFill="1" applyBorder="1" applyAlignment="1" applyProtection="1">
      <alignment horizontal="center"/>
    </xf>
    <xf numFmtId="49" fontId="3" fillId="6" borderId="2" xfId="0" applyNumberFormat="1" applyFont="1" applyFill="1" applyBorder="1" applyAlignment="1" applyProtection="1">
      <alignment horizontal="center" wrapText="1"/>
      <protection locked="0"/>
    </xf>
    <xf numFmtId="49" fontId="3" fillId="6" borderId="28" xfId="0" applyNumberFormat="1" applyFont="1" applyFill="1" applyBorder="1" applyAlignment="1" applyProtection="1">
      <alignment horizontal="center" wrapText="1"/>
      <protection locked="0"/>
    </xf>
    <xf numFmtId="0" fontId="11" fillId="2" borderId="16" xfId="0" applyFont="1" applyFill="1" applyBorder="1" applyAlignment="1" applyProtection="1">
      <alignment horizontal="center" vertical="top" wrapText="1"/>
      <protection locked="0"/>
    </xf>
    <xf numFmtId="0" fontId="11" fillId="2" borderId="17" xfId="0" applyFont="1" applyFill="1" applyBorder="1" applyAlignment="1" applyProtection="1">
      <alignment horizontal="center" vertical="top" wrapText="1"/>
      <protection locked="0"/>
    </xf>
    <xf numFmtId="0" fontId="11" fillId="2" borderId="18" xfId="0" applyFont="1" applyFill="1" applyBorder="1" applyAlignment="1" applyProtection="1">
      <alignment horizontal="center" vertical="top" wrapText="1"/>
      <protection locked="0"/>
    </xf>
    <xf numFmtId="0" fontId="9" fillId="2" borderId="10" xfId="0" applyFont="1" applyFill="1" applyBorder="1" applyAlignment="1" applyProtection="1">
      <alignment horizontal="center" vertical="center"/>
      <protection locked="0"/>
    </xf>
    <xf numFmtId="3" fontId="9" fillId="3" borderId="10" xfId="0" applyNumberFormat="1" applyFont="1" applyFill="1" applyBorder="1" applyAlignment="1" applyProtection="1">
      <alignment horizontal="right"/>
    </xf>
    <xf numFmtId="0" fontId="3" fillId="6" borderId="0" xfId="0" applyFont="1" applyFill="1" applyBorder="1" applyAlignment="1" applyProtection="1">
      <alignment horizontal="center"/>
      <protection locked="0"/>
    </xf>
    <xf numFmtId="0" fontId="3" fillId="2" borderId="19" xfId="0" applyFont="1" applyFill="1" applyBorder="1" applyAlignment="1" applyProtection="1">
      <alignment horizontal="center" vertical="center" wrapText="1"/>
    </xf>
    <xf numFmtId="0" fontId="3" fillId="2" borderId="30" xfId="0" applyFont="1" applyFill="1" applyBorder="1" applyAlignment="1" applyProtection="1">
      <alignment horizontal="center" vertical="center" wrapText="1"/>
    </xf>
    <xf numFmtId="0" fontId="2" fillId="0" borderId="6" xfId="0" applyFont="1" applyFill="1" applyBorder="1" applyAlignment="1" applyProtection="1">
      <alignment horizontal="center" wrapText="1"/>
    </xf>
    <xf numFmtId="0" fontId="2" fillId="0" borderId="7" xfId="0" applyFont="1" applyFill="1" applyBorder="1" applyAlignment="1" applyProtection="1">
      <alignment horizontal="center" wrapText="1"/>
    </xf>
    <xf numFmtId="0" fontId="2" fillId="0" borderId="8" xfId="0" applyFont="1" applyFill="1" applyBorder="1" applyAlignment="1" applyProtection="1">
      <alignment horizontal="center" wrapText="1"/>
    </xf>
    <xf numFmtId="0" fontId="2" fillId="0" borderId="15" xfId="0" applyFont="1" applyFill="1" applyBorder="1" applyAlignment="1" applyProtection="1">
      <alignment horizontal="center" wrapText="1"/>
    </xf>
    <xf numFmtId="0" fontId="2" fillId="0" borderId="0" xfId="0" applyFont="1" applyFill="1" applyBorder="1" applyAlignment="1" applyProtection="1">
      <alignment horizontal="center" wrapText="1"/>
    </xf>
    <xf numFmtId="0" fontId="2" fillId="0" borderId="19" xfId="0" applyFont="1" applyFill="1" applyBorder="1" applyAlignment="1" applyProtection="1">
      <alignment horizontal="center" wrapText="1"/>
    </xf>
    <xf numFmtId="0" fontId="2" fillId="0" borderId="9" xfId="0" applyFont="1" applyFill="1" applyBorder="1" applyAlignment="1" applyProtection="1">
      <alignment horizontal="center" wrapText="1"/>
    </xf>
    <xf numFmtId="0" fontId="2" fillId="0" borderId="10"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7" fillId="2" borderId="6"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9"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10" fillId="6" borderId="0" xfId="0" applyFont="1" applyFill="1" applyBorder="1" applyAlignment="1" applyProtection="1">
      <alignment horizontal="center" wrapText="1"/>
      <protection locked="0"/>
    </xf>
    <xf numFmtId="0" fontId="3" fillId="2" borderId="16" xfId="0" applyFont="1" applyFill="1" applyBorder="1" applyAlignment="1" applyProtection="1">
      <alignment horizontal="center"/>
      <protection locked="0"/>
    </xf>
    <xf numFmtId="0" fontId="3" fillId="2" borderId="17" xfId="0" applyFont="1" applyFill="1" applyBorder="1" applyAlignment="1" applyProtection="1">
      <alignment horizontal="center"/>
      <protection locked="0"/>
    </xf>
    <xf numFmtId="0" fontId="3" fillId="2" borderId="18" xfId="0" applyFont="1" applyFill="1" applyBorder="1" applyAlignment="1" applyProtection="1">
      <alignment horizontal="center"/>
      <protection locked="0"/>
    </xf>
    <xf numFmtId="49" fontId="3" fillId="6" borderId="21" xfId="0" applyNumberFormat="1" applyFont="1" applyFill="1" applyBorder="1" applyAlignment="1" applyProtection="1">
      <alignment horizontal="center" wrapText="1"/>
      <protection locked="0"/>
    </xf>
    <xf numFmtId="0" fontId="12" fillId="0" borderId="0" xfId="0" applyFont="1" applyAlignment="1">
      <alignment horizont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2" fillId="0" borderId="16" xfId="0" applyFont="1" applyBorder="1" applyAlignment="1">
      <alignment horizontal="center"/>
    </xf>
    <xf numFmtId="0" fontId="12" fillId="0" borderId="18" xfId="0" applyFont="1" applyBorder="1" applyAlignment="1">
      <alignment horizontal="center"/>
    </xf>
    <xf numFmtId="0" fontId="7" fillId="2" borderId="3" xfId="0" applyFont="1" applyFill="1" applyBorder="1" applyAlignment="1" applyProtection="1">
      <alignment horizontal="center"/>
    </xf>
    <xf numFmtId="0" fontId="6" fillId="2" borderId="6"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6" fillId="2" borderId="16" xfId="0" applyFont="1" applyFill="1" applyBorder="1" applyAlignment="1" applyProtection="1">
      <alignment horizontal="center"/>
    </xf>
    <xf numFmtId="0" fontId="6" fillId="2" borderId="18" xfId="0" applyFont="1" applyFill="1" applyBorder="1" applyAlignment="1" applyProtection="1">
      <alignment horizontal="center"/>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3" xfId="0" applyFont="1" applyFill="1" applyBorder="1" applyAlignment="1" applyProtection="1">
      <alignment horizontal="center" vertical="center"/>
    </xf>
  </cellXfs>
  <cellStyles count="4">
    <cellStyle name="Normal" xfId="0" builtinId="0"/>
    <cellStyle name="Normal 2" xfId="2"/>
    <cellStyle name="Normal 3" xfId="3"/>
    <cellStyle name="Normal_Constante" xfId="1"/>
  </cellStyles>
  <dxfs count="0"/>
  <tableStyles count="0" defaultTableStyle="TableStyleMedium2" defaultPivotStyle="PivotStyleMedium9"/>
  <colors>
    <mruColors>
      <color rgb="FFFFFFCC"/>
      <color rgb="FFFFFF99"/>
      <color rgb="FF005024"/>
      <color rgb="FFDEFA84"/>
      <color rgb="FF9AFB25"/>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Z46"/>
  <sheetViews>
    <sheetView tabSelected="1" zoomScaleNormal="100" workbookViewId="0">
      <pane xSplit="2" ySplit="10" topLeftCell="C11" activePane="bottomRight" state="frozen"/>
      <selection pane="topRight" activeCell="C1" sqref="C1"/>
      <selection pane="bottomLeft" activeCell="A16" sqref="A16"/>
      <selection pane="bottomRight" activeCell="Q38" sqref="Q38:U41"/>
    </sheetView>
  </sheetViews>
  <sheetFormatPr defaultColWidth="9.140625" defaultRowHeight="15" x14ac:dyDescent="0.25"/>
  <cols>
    <col min="1" max="1" width="4.85546875" style="57" customWidth="1"/>
    <col min="2" max="2" width="4.85546875" style="55" customWidth="1"/>
    <col min="3" max="3" width="14.85546875" style="55" customWidth="1"/>
    <col min="4" max="4" width="3.140625" style="55" customWidth="1"/>
    <col min="5" max="5" width="14.42578125" style="55" customWidth="1"/>
    <col min="6" max="6" width="3.85546875" style="55" customWidth="1"/>
    <col min="7" max="7" width="7.5703125" style="55" customWidth="1"/>
    <col min="8" max="8" width="0.85546875" style="55" customWidth="1"/>
    <col min="9" max="9" width="6.28515625" style="55" customWidth="1"/>
    <col min="10" max="10" width="1.42578125" style="55" customWidth="1"/>
    <col min="11" max="11" width="9.28515625" style="55" customWidth="1"/>
    <col min="12" max="12" width="1" style="55" customWidth="1"/>
    <col min="13" max="13" width="7.7109375" style="55" customWidth="1"/>
    <col min="14" max="14" width="1.42578125" style="55" customWidth="1"/>
    <col min="15" max="15" width="6.140625" style="55" customWidth="1"/>
    <col min="16" max="16" width="15" style="55" customWidth="1"/>
    <col min="17" max="17" width="5.42578125" style="55" customWidth="1"/>
    <col min="18" max="18" width="5" style="55" customWidth="1"/>
    <col min="19" max="19" width="1.140625" style="55" customWidth="1"/>
    <col min="20" max="20" width="9.42578125" style="55" customWidth="1"/>
    <col min="21" max="21" width="5.28515625" style="55" customWidth="1"/>
    <col min="22" max="22" width="0.5703125" style="56" customWidth="1"/>
    <col min="23" max="25" width="9.140625" style="56"/>
    <col min="26" max="26" width="27.5703125" style="56" customWidth="1"/>
    <col min="27" max="16384" width="9.140625" style="56"/>
  </cols>
  <sheetData>
    <row r="1" spans="1:26" x14ac:dyDescent="0.25">
      <c r="A1" s="166" t="s">
        <v>108</v>
      </c>
      <c r="B1" s="78"/>
      <c r="C1" s="113"/>
      <c r="D1" s="113"/>
      <c r="E1" s="169"/>
      <c r="F1" s="169"/>
      <c r="G1" s="172" t="s">
        <v>0</v>
      </c>
      <c r="H1" s="172"/>
      <c r="I1" s="172"/>
      <c r="J1" s="172"/>
      <c r="K1" s="172"/>
      <c r="L1" s="172"/>
      <c r="M1" s="172"/>
      <c r="N1" s="172"/>
      <c r="O1" s="172"/>
      <c r="P1" s="101"/>
      <c r="Q1" s="78"/>
    </row>
    <row r="2" spans="1:26" x14ac:dyDescent="0.25">
      <c r="A2" s="167" t="s">
        <v>109</v>
      </c>
      <c r="B2" s="78"/>
      <c r="C2" s="170"/>
      <c r="D2" s="170"/>
      <c r="E2" s="170"/>
      <c r="F2" s="171"/>
      <c r="G2" s="172" t="s">
        <v>37</v>
      </c>
      <c r="H2" s="172"/>
      <c r="I2" s="172"/>
      <c r="J2" s="172"/>
      <c r="K2" s="172"/>
      <c r="L2" s="172"/>
      <c r="M2" s="172"/>
      <c r="N2" s="172"/>
      <c r="O2" s="172"/>
      <c r="P2" s="101"/>
      <c r="Q2" s="78" t="s">
        <v>1</v>
      </c>
      <c r="R2" s="256"/>
      <c r="S2" s="257"/>
      <c r="T2" s="257"/>
      <c r="U2" s="258"/>
    </row>
    <row r="3" spans="1:26" ht="12.2" customHeight="1" x14ac:dyDescent="0.25">
      <c r="A3" s="168" t="s">
        <v>110</v>
      </c>
      <c r="B3" s="78" t="s">
        <v>107</v>
      </c>
      <c r="C3" s="78"/>
      <c r="D3" s="78"/>
      <c r="E3" s="78"/>
      <c r="F3" s="78"/>
      <c r="G3" s="78"/>
      <c r="H3" s="78"/>
      <c r="I3" s="78"/>
      <c r="J3" s="78"/>
      <c r="K3" s="78"/>
      <c r="L3" s="78"/>
      <c r="M3" s="78"/>
      <c r="N3" s="78"/>
      <c r="O3" s="78"/>
      <c r="P3" s="78"/>
      <c r="Q3" s="78" t="s">
        <v>2</v>
      </c>
      <c r="R3" s="256"/>
      <c r="S3" s="257"/>
      <c r="T3" s="257"/>
      <c r="U3" s="258"/>
    </row>
    <row r="4" spans="1:26" s="58" customFormat="1" ht="11.25" customHeight="1" x14ac:dyDescent="0.2">
      <c r="A4" s="246" t="s">
        <v>36</v>
      </c>
      <c r="B4" s="247"/>
      <c r="C4" s="248"/>
      <c r="D4" s="195" t="s">
        <v>3</v>
      </c>
      <c r="E4" s="196"/>
      <c r="F4" s="197"/>
      <c r="G4" s="201" t="s">
        <v>95</v>
      </c>
      <c r="H4" s="202"/>
      <c r="I4" s="203"/>
      <c r="J4" s="207" t="s">
        <v>4</v>
      </c>
      <c r="K4" s="208"/>
      <c r="L4" s="208"/>
      <c r="M4" s="208"/>
      <c r="N4" s="208"/>
      <c r="O4" s="208"/>
      <c r="P4" s="79" t="str">
        <f>VLOOKUP(G6,'Index autoturisme_soferi'!A:B,2,0)</f>
        <v>Ion Ion</v>
      </c>
      <c r="Q4" s="155"/>
      <c r="R4" s="156"/>
      <c r="S4" s="156"/>
      <c r="T4" s="156"/>
      <c r="U4" s="157"/>
      <c r="W4" s="59"/>
      <c r="X4" s="59"/>
      <c r="Y4" s="59"/>
      <c r="Z4" s="59"/>
    </row>
    <row r="5" spans="1:26" s="58" customFormat="1" ht="11.25" x14ac:dyDescent="0.2">
      <c r="A5" s="249"/>
      <c r="B5" s="250"/>
      <c r="C5" s="251"/>
      <c r="D5" s="198"/>
      <c r="E5" s="199"/>
      <c r="F5" s="200"/>
      <c r="G5" s="204"/>
      <c r="H5" s="205"/>
      <c r="I5" s="206"/>
      <c r="J5" s="209" t="s">
        <v>5</v>
      </c>
      <c r="K5" s="210"/>
      <c r="L5" s="210"/>
      <c r="M5" s="210"/>
      <c r="N5" s="210"/>
      <c r="O5" s="210"/>
      <c r="P5" s="80"/>
      <c r="Q5" s="98" t="s">
        <v>22</v>
      </c>
      <c r="R5" s="99"/>
      <c r="S5" s="99"/>
      <c r="T5" s="99"/>
      <c r="U5" s="83">
        <f>VLOOKUP(G6,'Index autoturisme_soferi'!A:I,9,0)</f>
        <v>15</v>
      </c>
      <c r="W5" s="59"/>
      <c r="X5" s="59"/>
      <c r="Y5" s="59"/>
      <c r="Z5" s="59"/>
    </row>
    <row r="6" spans="1:26" s="58" customFormat="1" ht="11.25" x14ac:dyDescent="0.2">
      <c r="A6" s="249"/>
      <c r="B6" s="250"/>
      <c r="C6" s="251"/>
      <c r="D6" s="173" t="s">
        <v>101</v>
      </c>
      <c r="E6" s="174"/>
      <c r="F6" s="175"/>
      <c r="G6" s="173" t="s">
        <v>104</v>
      </c>
      <c r="H6" s="174"/>
      <c r="I6" s="175"/>
      <c r="J6" s="213" t="s">
        <v>6</v>
      </c>
      <c r="K6" s="214"/>
      <c r="L6" s="214"/>
      <c r="M6" s="214"/>
      <c r="N6" s="214"/>
      <c r="O6" s="214"/>
      <c r="P6" s="81" t="str">
        <f>VLOOKUP(G6,'Index autoturisme_soferi'!A:C,3,0)</f>
        <v>Opel Astra</v>
      </c>
      <c r="Q6" s="98" t="s">
        <v>21</v>
      </c>
      <c r="R6" s="84"/>
      <c r="S6" s="84"/>
      <c r="T6" s="84"/>
      <c r="U6" s="83">
        <f>VLOOKUP(G6,'Index autoturisme_soferi'!A:J,10,0)</f>
        <v>6.5</v>
      </c>
      <c r="W6" s="59"/>
      <c r="X6" s="59"/>
      <c r="Y6" s="59"/>
      <c r="Z6" s="59"/>
    </row>
    <row r="7" spans="1:26" s="58" customFormat="1" ht="11.25" x14ac:dyDescent="0.2">
      <c r="A7" s="249"/>
      <c r="B7" s="250"/>
      <c r="C7" s="251"/>
      <c r="D7" s="176"/>
      <c r="E7" s="177"/>
      <c r="F7" s="178"/>
      <c r="G7" s="176"/>
      <c r="H7" s="177"/>
      <c r="I7" s="178"/>
      <c r="J7" s="213" t="s">
        <v>7</v>
      </c>
      <c r="K7" s="214"/>
      <c r="L7" s="214"/>
      <c r="M7" s="214"/>
      <c r="N7" s="214"/>
      <c r="O7" s="214"/>
      <c r="P7" s="81" t="str">
        <f>VLOOKUP(G6,'Index autoturisme_soferi'!A:E,5,0)</f>
        <v>Benzina</v>
      </c>
      <c r="Q7" s="98" t="s">
        <v>75</v>
      </c>
      <c r="R7" s="99"/>
      <c r="S7" s="99"/>
      <c r="T7" s="99"/>
      <c r="U7" s="83">
        <f>VLOOKUP(G6,'Index autoturisme_soferi'!A:K,11,0)</f>
        <v>0.1</v>
      </c>
      <c r="W7" s="59"/>
      <c r="X7" s="59"/>
      <c r="Y7" s="59"/>
      <c r="Z7" s="59"/>
    </row>
    <row r="8" spans="1:26" s="58" customFormat="1" ht="11.25" x14ac:dyDescent="0.2">
      <c r="A8" s="252"/>
      <c r="B8" s="253"/>
      <c r="C8" s="254"/>
      <c r="D8" s="179"/>
      <c r="E8" s="180"/>
      <c r="F8" s="181"/>
      <c r="G8" s="179"/>
      <c r="H8" s="180"/>
      <c r="I8" s="181"/>
      <c r="J8" s="215" t="s">
        <v>8</v>
      </c>
      <c r="K8" s="216"/>
      <c r="L8" s="216"/>
      <c r="M8" s="216"/>
      <c r="N8" s="216"/>
      <c r="O8" s="216"/>
      <c r="P8" s="100" t="str">
        <f>VLOOKUP(G6,'Index autoturisme_soferi'!A:D,4,0)</f>
        <v>Autoturism</v>
      </c>
      <c r="Q8" s="158" t="s">
        <v>76</v>
      </c>
      <c r="R8" s="159"/>
      <c r="S8" s="159"/>
      <c r="T8" s="159"/>
      <c r="U8" s="83">
        <f>VLOOKUP(G6,'Index autoturisme_soferi'!A:L,12,0)</f>
        <v>0.1</v>
      </c>
      <c r="W8" s="59"/>
      <c r="X8" s="59"/>
      <c r="Y8" s="59"/>
      <c r="Z8" s="59"/>
    </row>
    <row r="9" spans="1:26" s="58" customFormat="1" ht="15" customHeight="1" x14ac:dyDescent="0.15">
      <c r="A9" s="188" t="s">
        <v>9</v>
      </c>
      <c r="B9" s="189"/>
      <c r="C9" s="189"/>
      <c r="D9" s="189"/>
      <c r="E9" s="190"/>
      <c r="F9" s="1"/>
      <c r="G9" s="182" t="s">
        <v>27</v>
      </c>
      <c r="H9" s="183"/>
      <c r="I9" s="184"/>
      <c r="J9" s="1"/>
      <c r="K9" s="188" t="s">
        <v>10</v>
      </c>
      <c r="L9" s="189"/>
      <c r="M9" s="190"/>
      <c r="N9" s="84"/>
      <c r="O9" s="182" t="s">
        <v>24</v>
      </c>
      <c r="P9" s="183"/>
      <c r="Q9" s="183"/>
      <c r="R9" s="184"/>
      <c r="S9" s="95"/>
      <c r="T9" s="182" t="s">
        <v>97</v>
      </c>
      <c r="U9" s="184"/>
      <c r="W9" s="59"/>
      <c r="X9" s="59"/>
      <c r="Y9" s="59"/>
      <c r="Z9" s="59"/>
    </row>
    <row r="10" spans="1:26" s="58" customFormat="1" ht="13.7" customHeight="1" x14ac:dyDescent="0.15">
      <c r="A10" s="124" t="s">
        <v>100</v>
      </c>
      <c r="B10" s="191" t="s">
        <v>30</v>
      </c>
      <c r="C10" s="191"/>
      <c r="D10" s="191"/>
      <c r="E10" s="192"/>
      <c r="F10" s="1"/>
      <c r="G10" s="185"/>
      <c r="H10" s="186"/>
      <c r="I10" s="187"/>
      <c r="J10" s="1"/>
      <c r="K10" s="102" t="s">
        <v>23</v>
      </c>
      <c r="L10" s="193" t="s">
        <v>33</v>
      </c>
      <c r="M10" s="194"/>
      <c r="N10" s="85"/>
      <c r="O10" s="185"/>
      <c r="P10" s="186"/>
      <c r="Q10" s="186"/>
      <c r="R10" s="187"/>
      <c r="S10" s="95"/>
      <c r="T10" s="185"/>
      <c r="U10" s="187"/>
      <c r="W10" s="59"/>
      <c r="X10" s="59"/>
      <c r="Y10" s="59"/>
      <c r="Z10" s="59"/>
    </row>
    <row r="11" spans="1:26" ht="15" customHeight="1" x14ac:dyDescent="0.25">
      <c r="A11" s="121">
        <v>1</v>
      </c>
      <c r="B11" s="103" t="s">
        <v>96</v>
      </c>
      <c r="C11" s="104"/>
      <c r="D11" s="105" t="s">
        <v>29</v>
      </c>
      <c r="E11" s="104"/>
      <c r="F11" s="106"/>
      <c r="G11" s="259"/>
      <c r="H11" s="259"/>
      <c r="I11" s="259"/>
      <c r="J11" s="106">
        <v>0</v>
      </c>
      <c r="K11" s="107"/>
      <c r="L11" s="160" t="s">
        <v>11</v>
      </c>
      <c r="M11" s="107"/>
      <c r="N11" s="108"/>
      <c r="O11" s="104"/>
      <c r="P11" s="104"/>
      <c r="Q11" s="104"/>
      <c r="R11" s="104"/>
      <c r="S11" s="106"/>
      <c r="T11" s="211"/>
      <c r="U11" s="212"/>
      <c r="W11" s="60"/>
      <c r="X11" s="60"/>
      <c r="Y11" s="60"/>
      <c r="Z11" s="60"/>
    </row>
    <row r="12" spans="1:26" ht="15" customHeight="1" x14ac:dyDescent="0.25">
      <c r="A12" s="122">
        <f>1+A11</f>
        <v>2</v>
      </c>
      <c r="B12" s="109" t="s">
        <v>96</v>
      </c>
      <c r="C12" s="66"/>
      <c r="D12" s="110" t="s">
        <v>29</v>
      </c>
      <c r="E12" s="66"/>
      <c r="F12" s="111"/>
      <c r="G12" s="227"/>
      <c r="H12" s="227"/>
      <c r="I12" s="227"/>
      <c r="J12" s="111"/>
      <c r="K12" s="68"/>
      <c r="L12" s="161" t="s">
        <v>11</v>
      </c>
      <c r="M12" s="68"/>
      <c r="N12" s="5"/>
      <c r="O12" s="222"/>
      <c r="P12" s="222"/>
      <c r="Q12" s="222"/>
      <c r="R12" s="222"/>
      <c r="S12" s="111"/>
      <c r="T12" s="211"/>
      <c r="U12" s="212"/>
      <c r="W12" s="60"/>
      <c r="X12" s="60"/>
      <c r="Y12" s="60"/>
      <c r="Z12" s="60"/>
    </row>
    <row r="13" spans="1:26" ht="15" customHeight="1" x14ac:dyDescent="0.25">
      <c r="A13" s="122">
        <f t="shared" ref="A13:A33" si="0">1+A12</f>
        <v>3</v>
      </c>
      <c r="B13" s="109" t="s">
        <v>96</v>
      </c>
      <c r="C13" s="66"/>
      <c r="D13" s="110" t="s">
        <v>29</v>
      </c>
      <c r="E13" s="66"/>
      <c r="F13" s="111"/>
      <c r="G13" s="227"/>
      <c r="H13" s="227"/>
      <c r="I13" s="227"/>
      <c r="J13" s="111"/>
      <c r="K13" s="68"/>
      <c r="L13" s="161" t="s">
        <v>11</v>
      </c>
      <c r="M13" s="68"/>
      <c r="N13" s="5"/>
      <c r="O13" s="222"/>
      <c r="P13" s="222"/>
      <c r="Q13" s="222"/>
      <c r="R13" s="222"/>
      <c r="S13" s="111"/>
      <c r="T13" s="211"/>
      <c r="U13" s="212"/>
      <c r="W13" s="60"/>
      <c r="X13" s="60"/>
      <c r="Y13" s="60"/>
      <c r="Z13" s="60"/>
    </row>
    <row r="14" spans="1:26" ht="15" customHeight="1" x14ac:dyDescent="0.25">
      <c r="A14" s="122">
        <f t="shared" si="0"/>
        <v>4</v>
      </c>
      <c r="B14" s="109" t="s">
        <v>96</v>
      </c>
      <c r="C14" s="66"/>
      <c r="D14" s="110" t="s">
        <v>29</v>
      </c>
      <c r="E14" s="66"/>
      <c r="F14" s="111"/>
      <c r="G14" s="227"/>
      <c r="H14" s="227"/>
      <c r="I14" s="227"/>
      <c r="J14" s="111"/>
      <c r="K14" s="68"/>
      <c r="L14" s="161" t="s">
        <v>11</v>
      </c>
      <c r="M14" s="68"/>
      <c r="N14" s="5"/>
      <c r="O14" s="222"/>
      <c r="P14" s="222"/>
      <c r="Q14" s="222"/>
      <c r="R14" s="222"/>
      <c r="S14" s="111"/>
      <c r="T14" s="211"/>
      <c r="U14" s="212"/>
      <c r="W14" s="60"/>
      <c r="X14" s="60"/>
      <c r="Y14" s="60"/>
      <c r="Z14" s="60"/>
    </row>
    <row r="15" spans="1:26" ht="15" customHeight="1" x14ac:dyDescent="0.25">
      <c r="A15" s="122">
        <f t="shared" si="0"/>
        <v>5</v>
      </c>
      <c r="B15" s="109" t="s">
        <v>96</v>
      </c>
      <c r="C15" s="66"/>
      <c r="D15" s="110" t="s">
        <v>29</v>
      </c>
      <c r="E15" s="66"/>
      <c r="F15" s="111"/>
      <c r="G15" s="227"/>
      <c r="H15" s="227"/>
      <c r="I15" s="227"/>
      <c r="J15" s="111"/>
      <c r="K15" s="68"/>
      <c r="L15" s="161" t="s">
        <v>11</v>
      </c>
      <c r="M15" s="68"/>
      <c r="N15" s="5"/>
      <c r="O15" s="222"/>
      <c r="P15" s="222"/>
      <c r="Q15" s="222"/>
      <c r="R15" s="222"/>
      <c r="S15" s="111"/>
      <c r="T15" s="211"/>
      <c r="U15" s="212"/>
      <c r="W15" s="60"/>
      <c r="X15" s="60"/>
      <c r="Y15" s="60"/>
      <c r="Z15" s="60"/>
    </row>
    <row r="16" spans="1:26" ht="15" customHeight="1" x14ac:dyDescent="0.25">
      <c r="A16" s="122">
        <f t="shared" si="0"/>
        <v>6</v>
      </c>
      <c r="B16" s="109" t="s">
        <v>96</v>
      </c>
      <c r="C16" s="66"/>
      <c r="D16" s="110" t="s">
        <v>29</v>
      </c>
      <c r="E16" s="66"/>
      <c r="F16" s="111"/>
      <c r="G16" s="227"/>
      <c r="H16" s="227"/>
      <c r="I16" s="227"/>
      <c r="J16" s="111"/>
      <c r="K16" s="68"/>
      <c r="L16" s="161" t="s">
        <v>11</v>
      </c>
      <c r="M16" s="68"/>
      <c r="N16" s="5"/>
      <c r="O16" s="222"/>
      <c r="P16" s="222"/>
      <c r="Q16" s="222"/>
      <c r="R16" s="222"/>
      <c r="S16" s="111"/>
      <c r="T16" s="211"/>
      <c r="U16" s="212"/>
      <c r="W16" s="60"/>
      <c r="X16" s="60"/>
      <c r="Y16" s="60"/>
      <c r="Z16" s="60"/>
    </row>
    <row r="17" spans="1:26" ht="15" customHeight="1" x14ac:dyDescent="0.25">
      <c r="A17" s="122">
        <f t="shared" si="0"/>
        <v>7</v>
      </c>
      <c r="B17" s="109" t="s">
        <v>96</v>
      </c>
      <c r="C17" s="66" t="s">
        <v>111</v>
      </c>
      <c r="D17" s="110" t="s">
        <v>29</v>
      </c>
      <c r="E17" s="66" t="s">
        <v>111</v>
      </c>
      <c r="F17" s="111"/>
      <c r="G17" s="227"/>
      <c r="H17" s="227"/>
      <c r="I17" s="227"/>
      <c r="J17" s="111"/>
      <c r="K17" s="68">
        <v>10</v>
      </c>
      <c r="L17" s="161" t="s">
        <v>11</v>
      </c>
      <c r="M17" s="68"/>
      <c r="N17" s="5"/>
      <c r="O17" s="222"/>
      <c r="P17" s="222"/>
      <c r="Q17" s="222"/>
      <c r="R17" s="222"/>
      <c r="S17" s="111"/>
      <c r="T17" s="211"/>
      <c r="U17" s="212"/>
      <c r="W17" s="60"/>
      <c r="X17" s="60"/>
      <c r="Y17" s="60"/>
      <c r="Z17" s="60"/>
    </row>
    <row r="18" spans="1:26" ht="15" customHeight="1" x14ac:dyDescent="0.25">
      <c r="A18" s="122">
        <f t="shared" si="0"/>
        <v>8</v>
      </c>
      <c r="B18" s="109" t="s">
        <v>96</v>
      </c>
      <c r="C18" s="66"/>
      <c r="D18" s="110" t="s">
        <v>29</v>
      </c>
      <c r="E18" s="66"/>
      <c r="F18" s="111"/>
      <c r="G18" s="227"/>
      <c r="H18" s="227"/>
      <c r="I18" s="227"/>
      <c r="J18" s="111"/>
      <c r="K18" s="68"/>
      <c r="L18" s="161" t="s">
        <v>11</v>
      </c>
      <c r="M18" s="68"/>
      <c r="N18" s="5"/>
      <c r="O18" s="222"/>
      <c r="P18" s="222"/>
      <c r="Q18" s="222"/>
      <c r="R18" s="222"/>
      <c r="S18" s="111"/>
      <c r="T18" s="211"/>
      <c r="U18" s="212"/>
      <c r="W18" s="60"/>
      <c r="X18" s="60"/>
      <c r="Y18" s="60"/>
      <c r="Z18" s="60"/>
    </row>
    <row r="19" spans="1:26" ht="15" customHeight="1" x14ac:dyDescent="0.25">
      <c r="A19" s="122">
        <f t="shared" si="0"/>
        <v>9</v>
      </c>
      <c r="B19" s="109" t="s">
        <v>96</v>
      </c>
      <c r="C19" s="66"/>
      <c r="D19" s="110" t="s">
        <v>29</v>
      </c>
      <c r="E19" s="66"/>
      <c r="F19" s="111"/>
      <c r="G19" s="227"/>
      <c r="H19" s="227"/>
      <c r="I19" s="227"/>
      <c r="J19" s="111"/>
      <c r="K19" s="68"/>
      <c r="L19" s="161" t="s">
        <v>11</v>
      </c>
      <c r="M19" s="68"/>
      <c r="N19" s="5"/>
      <c r="O19" s="222"/>
      <c r="P19" s="222"/>
      <c r="Q19" s="222"/>
      <c r="R19" s="222"/>
      <c r="S19" s="111"/>
      <c r="T19" s="211"/>
      <c r="U19" s="212"/>
      <c r="W19" s="60"/>
      <c r="X19" s="60"/>
      <c r="Y19" s="60"/>
      <c r="Z19" s="60"/>
    </row>
    <row r="20" spans="1:26" ht="15" customHeight="1" x14ac:dyDescent="0.25">
      <c r="A20" s="122">
        <f t="shared" si="0"/>
        <v>10</v>
      </c>
      <c r="B20" s="109" t="s">
        <v>96</v>
      </c>
      <c r="C20" s="66"/>
      <c r="D20" s="110" t="s">
        <v>29</v>
      </c>
      <c r="E20" s="66"/>
      <c r="F20" s="111"/>
      <c r="G20" s="227"/>
      <c r="H20" s="227"/>
      <c r="I20" s="227"/>
      <c r="J20" s="111"/>
      <c r="K20" s="68"/>
      <c r="L20" s="161" t="s">
        <v>11</v>
      </c>
      <c r="M20" s="68"/>
      <c r="N20" s="5"/>
      <c r="O20" s="222"/>
      <c r="P20" s="222"/>
      <c r="Q20" s="222"/>
      <c r="R20" s="222"/>
      <c r="S20" s="111"/>
      <c r="T20" s="211"/>
      <c r="U20" s="212"/>
      <c r="W20" s="60"/>
      <c r="X20" s="60"/>
      <c r="Y20" s="60"/>
      <c r="Z20" s="60"/>
    </row>
    <row r="21" spans="1:26" ht="15" customHeight="1" x14ac:dyDescent="0.25">
      <c r="A21" s="122">
        <f t="shared" si="0"/>
        <v>11</v>
      </c>
      <c r="B21" s="109" t="s">
        <v>96</v>
      </c>
      <c r="C21" s="66"/>
      <c r="D21" s="110" t="s">
        <v>29</v>
      </c>
      <c r="E21" s="66"/>
      <c r="F21" s="111"/>
      <c r="G21" s="227"/>
      <c r="H21" s="227"/>
      <c r="I21" s="227"/>
      <c r="J21" s="111"/>
      <c r="K21" s="68"/>
      <c r="L21" s="161" t="s">
        <v>11</v>
      </c>
      <c r="M21" s="68"/>
      <c r="N21" s="5"/>
      <c r="O21" s="222"/>
      <c r="P21" s="222"/>
      <c r="Q21" s="222"/>
      <c r="R21" s="222"/>
      <c r="S21" s="111"/>
      <c r="T21" s="211"/>
      <c r="U21" s="212"/>
      <c r="W21" s="60"/>
      <c r="X21" s="60"/>
      <c r="Y21" s="60"/>
      <c r="Z21" s="60"/>
    </row>
    <row r="22" spans="1:26" ht="15" customHeight="1" x14ac:dyDescent="0.25">
      <c r="A22" s="122">
        <f t="shared" si="0"/>
        <v>12</v>
      </c>
      <c r="B22" s="109" t="s">
        <v>96</v>
      </c>
      <c r="C22" s="66"/>
      <c r="D22" s="110" t="s">
        <v>29</v>
      </c>
      <c r="E22" s="66"/>
      <c r="F22" s="111"/>
      <c r="G22" s="227"/>
      <c r="H22" s="227"/>
      <c r="I22" s="227"/>
      <c r="J22" s="111"/>
      <c r="K22" s="68"/>
      <c r="L22" s="161" t="s">
        <v>11</v>
      </c>
      <c r="M22" s="68"/>
      <c r="N22" s="5"/>
      <c r="O22" s="222"/>
      <c r="P22" s="222"/>
      <c r="Q22" s="222"/>
      <c r="R22" s="222"/>
      <c r="S22" s="111"/>
      <c r="T22" s="211"/>
      <c r="U22" s="212"/>
      <c r="W22" s="60"/>
      <c r="X22" s="60"/>
      <c r="Y22" s="60"/>
      <c r="Z22" s="60"/>
    </row>
    <row r="23" spans="1:26" ht="15" customHeight="1" x14ac:dyDescent="0.25">
      <c r="A23" s="122">
        <f t="shared" si="0"/>
        <v>13</v>
      </c>
      <c r="B23" s="109" t="s">
        <v>96</v>
      </c>
      <c r="C23" s="66"/>
      <c r="D23" s="110" t="s">
        <v>29</v>
      </c>
      <c r="E23" s="66"/>
      <c r="F23" s="111"/>
      <c r="G23" s="227"/>
      <c r="H23" s="227"/>
      <c r="I23" s="227"/>
      <c r="J23" s="111"/>
      <c r="K23" s="68"/>
      <c r="L23" s="161" t="s">
        <v>11</v>
      </c>
      <c r="M23" s="68"/>
      <c r="N23" s="5"/>
      <c r="O23" s="222"/>
      <c r="P23" s="222"/>
      <c r="Q23" s="222"/>
      <c r="R23" s="222"/>
      <c r="S23" s="111"/>
      <c r="T23" s="211"/>
      <c r="U23" s="212"/>
      <c r="W23" s="60"/>
      <c r="X23" s="60"/>
      <c r="Y23" s="60"/>
      <c r="Z23" s="60"/>
    </row>
    <row r="24" spans="1:26" ht="15" customHeight="1" x14ac:dyDescent="0.25">
      <c r="A24" s="122">
        <f t="shared" si="0"/>
        <v>14</v>
      </c>
      <c r="B24" s="109" t="s">
        <v>96</v>
      </c>
      <c r="C24" s="66"/>
      <c r="D24" s="110" t="s">
        <v>29</v>
      </c>
      <c r="E24" s="66"/>
      <c r="F24" s="111"/>
      <c r="G24" s="227"/>
      <c r="H24" s="227"/>
      <c r="I24" s="227"/>
      <c r="J24" s="111"/>
      <c r="K24" s="68"/>
      <c r="L24" s="161" t="s">
        <v>11</v>
      </c>
      <c r="M24" s="68"/>
      <c r="N24" s="5"/>
      <c r="O24" s="222"/>
      <c r="P24" s="222"/>
      <c r="Q24" s="222"/>
      <c r="R24" s="222"/>
      <c r="S24" s="111"/>
      <c r="T24" s="211"/>
      <c r="U24" s="212"/>
      <c r="W24" s="60"/>
      <c r="X24" s="60"/>
      <c r="Y24" s="60"/>
      <c r="Z24" s="60"/>
    </row>
    <row r="25" spans="1:26" ht="15" customHeight="1" x14ac:dyDescent="0.25">
      <c r="A25" s="122">
        <f t="shared" si="0"/>
        <v>15</v>
      </c>
      <c r="B25" s="109" t="s">
        <v>96</v>
      </c>
      <c r="C25" s="66"/>
      <c r="D25" s="110" t="s">
        <v>29</v>
      </c>
      <c r="E25" s="66"/>
      <c r="F25" s="111"/>
      <c r="G25" s="227"/>
      <c r="H25" s="227"/>
      <c r="I25" s="227"/>
      <c r="J25" s="111"/>
      <c r="K25" s="68"/>
      <c r="L25" s="161" t="s">
        <v>11</v>
      </c>
      <c r="M25" s="68"/>
      <c r="N25" s="5"/>
      <c r="O25" s="222"/>
      <c r="P25" s="222"/>
      <c r="Q25" s="222"/>
      <c r="R25" s="222"/>
      <c r="S25" s="111"/>
      <c r="T25" s="211"/>
      <c r="U25" s="212"/>
      <c r="W25" s="60"/>
      <c r="X25" s="60"/>
      <c r="Y25" s="60"/>
      <c r="Z25" s="60"/>
    </row>
    <row r="26" spans="1:26" ht="15" customHeight="1" x14ac:dyDescent="0.25">
      <c r="A26" s="122">
        <f t="shared" si="0"/>
        <v>16</v>
      </c>
      <c r="B26" s="109" t="s">
        <v>96</v>
      </c>
      <c r="C26" s="66"/>
      <c r="D26" s="110" t="s">
        <v>29</v>
      </c>
      <c r="E26" s="66"/>
      <c r="F26" s="111"/>
      <c r="G26" s="227"/>
      <c r="H26" s="227"/>
      <c r="I26" s="227"/>
      <c r="J26" s="111"/>
      <c r="K26" s="68"/>
      <c r="L26" s="161" t="s">
        <v>11</v>
      </c>
      <c r="M26" s="68"/>
      <c r="N26" s="5"/>
      <c r="O26" s="222"/>
      <c r="P26" s="222"/>
      <c r="Q26" s="222"/>
      <c r="R26" s="222"/>
      <c r="S26" s="111"/>
      <c r="T26" s="211"/>
      <c r="U26" s="212"/>
      <c r="W26" s="60"/>
      <c r="X26" s="60"/>
      <c r="Y26" s="60"/>
      <c r="Z26" s="60"/>
    </row>
    <row r="27" spans="1:26" ht="15" customHeight="1" x14ac:dyDescent="0.25">
      <c r="A27" s="122">
        <f t="shared" si="0"/>
        <v>17</v>
      </c>
      <c r="B27" s="109" t="s">
        <v>96</v>
      </c>
      <c r="C27" s="66"/>
      <c r="D27" s="110" t="s">
        <v>29</v>
      </c>
      <c r="E27" s="66"/>
      <c r="F27" s="111"/>
      <c r="G27" s="227"/>
      <c r="H27" s="227"/>
      <c r="I27" s="227"/>
      <c r="J27" s="111"/>
      <c r="K27" s="68"/>
      <c r="L27" s="161" t="s">
        <v>11</v>
      </c>
      <c r="M27" s="68"/>
      <c r="N27" s="5"/>
      <c r="O27" s="222"/>
      <c r="P27" s="222"/>
      <c r="Q27" s="222"/>
      <c r="R27" s="222"/>
      <c r="S27" s="111"/>
      <c r="T27" s="211"/>
      <c r="U27" s="212"/>
      <c r="W27" s="60"/>
      <c r="X27" s="60"/>
      <c r="Y27" s="60"/>
      <c r="Z27" s="60"/>
    </row>
    <row r="28" spans="1:26" ht="15" customHeight="1" x14ac:dyDescent="0.25">
      <c r="A28" s="122">
        <f t="shared" si="0"/>
        <v>18</v>
      </c>
      <c r="B28" s="109" t="s">
        <v>96</v>
      </c>
      <c r="C28" s="66"/>
      <c r="D28" s="110" t="s">
        <v>29</v>
      </c>
      <c r="E28" s="66"/>
      <c r="F28" s="111"/>
      <c r="G28" s="227"/>
      <c r="H28" s="227"/>
      <c r="I28" s="227"/>
      <c r="J28" s="111"/>
      <c r="K28" s="68"/>
      <c r="L28" s="161" t="s">
        <v>11</v>
      </c>
      <c r="M28" s="68"/>
      <c r="N28" s="5"/>
      <c r="O28" s="222"/>
      <c r="P28" s="222"/>
      <c r="Q28" s="222"/>
      <c r="R28" s="222"/>
      <c r="S28" s="111"/>
      <c r="T28" s="211"/>
      <c r="U28" s="212"/>
      <c r="W28" s="60"/>
      <c r="X28" s="60"/>
      <c r="Y28" s="60"/>
      <c r="Z28" s="60"/>
    </row>
    <row r="29" spans="1:26" ht="15" customHeight="1" x14ac:dyDescent="0.25">
      <c r="A29" s="122">
        <f t="shared" si="0"/>
        <v>19</v>
      </c>
      <c r="B29" s="109" t="s">
        <v>96</v>
      </c>
      <c r="C29" s="66"/>
      <c r="D29" s="110" t="s">
        <v>29</v>
      </c>
      <c r="E29" s="66"/>
      <c r="F29" s="111"/>
      <c r="G29" s="227"/>
      <c r="H29" s="227"/>
      <c r="I29" s="227"/>
      <c r="J29" s="111"/>
      <c r="K29" s="68"/>
      <c r="L29" s="161" t="s">
        <v>11</v>
      </c>
      <c r="M29" s="68"/>
      <c r="N29" s="5"/>
      <c r="O29" s="222"/>
      <c r="P29" s="222"/>
      <c r="Q29" s="222"/>
      <c r="R29" s="222"/>
      <c r="S29" s="111"/>
      <c r="T29" s="211"/>
      <c r="U29" s="212"/>
      <c r="W29" s="60"/>
      <c r="X29" s="60"/>
      <c r="Y29" s="60"/>
      <c r="Z29" s="60"/>
    </row>
    <row r="30" spans="1:26" ht="15" customHeight="1" x14ac:dyDescent="0.25">
      <c r="A30" s="122">
        <f t="shared" si="0"/>
        <v>20</v>
      </c>
      <c r="B30" s="109" t="s">
        <v>96</v>
      </c>
      <c r="C30" s="66"/>
      <c r="D30" s="110" t="s">
        <v>29</v>
      </c>
      <c r="E30" s="66"/>
      <c r="F30" s="111"/>
      <c r="G30" s="227"/>
      <c r="H30" s="227"/>
      <c r="I30" s="227"/>
      <c r="J30" s="111"/>
      <c r="K30" s="68"/>
      <c r="L30" s="161" t="s">
        <v>11</v>
      </c>
      <c r="M30" s="68"/>
      <c r="N30" s="5"/>
      <c r="O30" s="222"/>
      <c r="P30" s="222"/>
      <c r="Q30" s="222"/>
      <c r="R30" s="222"/>
      <c r="S30" s="111"/>
      <c r="T30" s="211"/>
      <c r="U30" s="212"/>
      <c r="W30" s="60"/>
      <c r="X30" s="60"/>
      <c r="Y30" s="60"/>
      <c r="Z30" s="60"/>
    </row>
    <row r="31" spans="1:26" ht="15" customHeight="1" x14ac:dyDescent="0.25">
      <c r="A31" s="122">
        <f t="shared" si="0"/>
        <v>21</v>
      </c>
      <c r="B31" s="109" t="s">
        <v>96</v>
      </c>
      <c r="C31" s="66"/>
      <c r="D31" s="110" t="s">
        <v>29</v>
      </c>
      <c r="E31" s="66"/>
      <c r="F31" s="111"/>
      <c r="G31" s="227"/>
      <c r="H31" s="227"/>
      <c r="I31" s="227"/>
      <c r="J31" s="111"/>
      <c r="K31" s="68"/>
      <c r="L31" s="161" t="s">
        <v>11</v>
      </c>
      <c r="M31" s="68"/>
      <c r="N31" s="5"/>
      <c r="O31" s="222"/>
      <c r="P31" s="222"/>
      <c r="Q31" s="222"/>
      <c r="R31" s="222"/>
      <c r="S31" s="111"/>
      <c r="T31" s="211"/>
      <c r="U31" s="212"/>
      <c r="W31" s="60"/>
      <c r="X31" s="60"/>
      <c r="Y31" s="60"/>
      <c r="Z31" s="60"/>
    </row>
    <row r="32" spans="1:26" ht="15" customHeight="1" x14ac:dyDescent="0.25">
      <c r="A32" s="122">
        <f t="shared" si="0"/>
        <v>22</v>
      </c>
      <c r="B32" s="109" t="s">
        <v>96</v>
      </c>
      <c r="C32" s="66"/>
      <c r="D32" s="110" t="s">
        <v>29</v>
      </c>
      <c r="E32" s="66"/>
      <c r="F32" s="111"/>
      <c r="G32" s="227"/>
      <c r="H32" s="227"/>
      <c r="I32" s="227"/>
      <c r="J32" s="111"/>
      <c r="K32" s="68"/>
      <c r="L32" s="161" t="s">
        <v>11</v>
      </c>
      <c r="M32" s="68"/>
      <c r="N32" s="5"/>
      <c r="O32" s="222"/>
      <c r="P32" s="222"/>
      <c r="Q32" s="222"/>
      <c r="R32" s="222"/>
      <c r="S32" s="111"/>
      <c r="T32" s="70"/>
      <c r="U32" s="112"/>
      <c r="W32" s="60"/>
      <c r="X32" s="60"/>
      <c r="Y32" s="60"/>
      <c r="Z32" s="60"/>
    </row>
    <row r="33" spans="1:26" ht="15" customHeight="1" x14ac:dyDescent="0.25">
      <c r="A33" s="123">
        <f t="shared" si="0"/>
        <v>23</v>
      </c>
      <c r="B33" s="113" t="s">
        <v>96</v>
      </c>
      <c r="C33" s="114"/>
      <c r="D33" s="115" t="s">
        <v>29</v>
      </c>
      <c r="E33" s="114"/>
      <c r="F33" s="116"/>
      <c r="G33" s="228"/>
      <c r="H33" s="228"/>
      <c r="I33" s="228"/>
      <c r="J33" s="116"/>
      <c r="K33" s="117"/>
      <c r="L33" s="162" t="s">
        <v>11</v>
      </c>
      <c r="M33" s="117"/>
      <c r="N33" s="118"/>
      <c r="O33" s="223"/>
      <c r="P33" s="223"/>
      <c r="Q33" s="223"/>
      <c r="R33" s="223"/>
      <c r="S33" s="116"/>
      <c r="T33" s="119"/>
      <c r="U33" s="120"/>
      <c r="W33" s="60"/>
      <c r="X33" s="60"/>
      <c r="Y33" s="60"/>
      <c r="Z33" s="60"/>
    </row>
    <row r="34" spans="1:26" ht="2.25" customHeight="1" x14ac:dyDescent="0.25">
      <c r="C34" s="67"/>
      <c r="D34" s="61"/>
      <c r="E34" s="67"/>
      <c r="G34" s="125"/>
      <c r="H34" s="126"/>
      <c r="I34" s="126"/>
      <c r="K34" s="69"/>
      <c r="L34" s="62"/>
      <c r="M34" s="69"/>
      <c r="N34" s="62"/>
      <c r="O34" s="255"/>
      <c r="P34" s="255"/>
      <c r="Q34" s="255"/>
      <c r="R34" s="255"/>
      <c r="T34" s="234"/>
      <c r="U34" s="234"/>
      <c r="Y34" s="60"/>
    </row>
    <row r="35" spans="1:26" ht="12.75" customHeight="1" x14ac:dyDescent="0.25">
      <c r="A35" s="224" t="s">
        <v>12</v>
      </c>
      <c r="B35" s="225"/>
      <c r="C35" s="225"/>
      <c r="D35" s="225"/>
      <c r="E35" s="225"/>
      <c r="F35" s="225"/>
      <c r="G35" s="225"/>
      <c r="H35" s="225"/>
      <c r="I35" s="225"/>
      <c r="J35" s="225"/>
      <c r="K35" s="225"/>
      <c r="L35" s="225"/>
      <c r="M35" s="225"/>
      <c r="N35" s="225"/>
      <c r="O35" s="226"/>
      <c r="P35" s="219" t="s">
        <v>99</v>
      </c>
      <c r="Q35" s="154" t="s">
        <v>32</v>
      </c>
      <c r="R35" s="127"/>
      <c r="S35" s="127"/>
      <c r="T35" s="127"/>
      <c r="U35" s="128"/>
    </row>
    <row r="36" spans="1:26" ht="12.75" customHeight="1" thickBot="1" x14ac:dyDescent="0.3">
      <c r="A36" s="129" t="s">
        <v>49</v>
      </c>
      <c r="B36" s="221"/>
      <c r="C36" s="217"/>
      <c r="D36" s="91" t="s">
        <v>13</v>
      </c>
      <c r="E36" s="71"/>
      <c r="F36" s="92" t="s">
        <v>49</v>
      </c>
      <c r="G36" s="217"/>
      <c r="H36" s="217"/>
      <c r="I36" s="217"/>
      <c r="J36" s="217"/>
      <c r="K36" s="72"/>
      <c r="L36" s="73"/>
      <c r="M36" s="93" t="s">
        <v>13</v>
      </c>
      <c r="N36" s="73"/>
      <c r="O36" s="136"/>
      <c r="P36" s="220"/>
      <c r="Q36" s="6" t="s">
        <v>23</v>
      </c>
      <c r="R36" s="87"/>
      <c r="S36" s="87"/>
      <c r="T36" s="97">
        <f>SUM(K11:K33)</f>
        <v>10</v>
      </c>
      <c r="U36" s="130" t="s">
        <v>38</v>
      </c>
    </row>
    <row r="37" spans="1:26" ht="12.75" customHeight="1" thickBot="1" x14ac:dyDescent="0.3">
      <c r="A37" s="129" t="s">
        <v>49</v>
      </c>
      <c r="B37" s="221"/>
      <c r="C37" s="217"/>
      <c r="D37" s="91" t="s">
        <v>13</v>
      </c>
      <c r="E37" s="71"/>
      <c r="F37" s="92" t="s">
        <v>49</v>
      </c>
      <c r="G37" s="218"/>
      <c r="H37" s="218"/>
      <c r="I37" s="218"/>
      <c r="J37" s="218"/>
      <c r="K37" s="74"/>
      <c r="L37" s="73"/>
      <c r="M37" s="94" t="s">
        <v>13</v>
      </c>
      <c r="N37" s="73"/>
      <c r="O37" s="96"/>
      <c r="P37" s="76">
        <v>180</v>
      </c>
      <c r="Q37" s="86" t="s">
        <v>33</v>
      </c>
      <c r="R37" s="87"/>
      <c r="S37" s="87"/>
      <c r="T37" s="97">
        <f>SUM(M11:M33)</f>
        <v>0</v>
      </c>
      <c r="U37" s="130" t="s">
        <v>38</v>
      </c>
    </row>
    <row r="38" spans="1:26" ht="12.75" customHeight="1" thickBot="1" x14ac:dyDescent="0.3">
      <c r="A38" s="129" t="s">
        <v>49</v>
      </c>
      <c r="B38" s="217"/>
      <c r="C38" s="217"/>
      <c r="D38" s="91" t="s">
        <v>13</v>
      </c>
      <c r="E38" s="71"/>
      <c r="F38" s="148" t="s">
        <v>28</v>
      </c>
      <c r="G38" s="82"/>
      <c r="H38" s="82"/>
      <c r="I38" s="103"/>
      <c r="J38" s="103"/>
      <c r="K38" s="103"/>
      <c r="L38" s="103"/>
      <c r="M38" s="149" t="s">
        <v>13</v>
      </c>
      <c r="N38" s="150"/>
      <c r="O38" s="75">
        <v>25</v>
      </c>
      <c r="P38" s="235" t="s">
        <v>55</v>
      </c>
      <c r="Q38" s="237" t="s">
        <v>40</v>
      </c>
      <c r="R38" s="238"/>
      <c r="S38" s="238"/>
      <c r="T38" s="238"/>
      <c r="U38" s="239"/>
    </row>
    <row r="39" spans="1:26" ht="12.75" customHeight="1" x14ac:dyDescent="0.25">
      <c r="A39" s="129" t="s">
        <v>49</v>
      </c>
      <c r="B39" s="217"/>
      <c r="C39" s="217"/>
      <c r="D39" s="91" t="s">
        <v>13</v>
      </c>
      <c r="E39" s="71"/>
      <c r="F39" s="151"/>
      <c r="G39" s="88" t="s">
        <v>34</v>
      </c>
      <c r="H39" s="88"/>
      <c r="I39" s="87"/>
      <c r="J39" s="87"/>
      <c r="K39" s="87"/>
      <c r="L39" s="87"/>
      <c r="M39" s="89" t="s">
        <v>13</v>
      </c>
      <c r="N39" s="63"/>
      <c r="O39" s="137">
        <f>T36*(U5+U7+U8)%</f>
        <v>1.52</v>
      </c>
      <c r="P39" s="236"/>
      <c r="Q39" s="240"/>
      <c r="R39" s="241"/>
      <c r="S39" s="241"/>
      <c r="T39" s="241"/>
      <c r="U39" s="242"/>
    </row>
    <row r="40" spans="1:26" ht="12.75" customHeight="1" x14ac:dyDescent="0.25">
      <c r="A40" s="129" t="s">
        <v>49</v>
      </c>
      <c r="B40" s="217"/>
      <c r="C40" s="217"/>
      <c r="D40" s="91" t="s">
        <v>13</v>
      </c>
      <c r="E40" s="71"/>
      <c r="F40" s="151"/>
      <c r="G40" s="88" t="s">
        <v>35</v>
      </c>
      <c r="H40" s="88"/>
      <c r="I40" s="87"/>
      <c r="J40" s="87"/>
      <c r="K40" s="87"/>
      <c r="L40" s="87"/>
      <c r="M40" s="89" t="s">
        <v>13</v>
      </c>
      <c r="N40" s="63"/>
      <c r="O40" s="138">
        <f>T37*(U6+U8+U7)%</f>
        <v>0</v>
      </c>
      <c r="P40" s="236"/>
      <c r="Q40" s="240"/>
      <c r="R40" s="241"/>
      <c r="S40" s="241"/>
      <c r="T40" s="241"/>
      <c r="U40" s="242"/>
      <c r="W40" s="56">
        <f>O40*5.9</f>
        <v>0</v>
      </c>
    </row>
    <row r="41" spans="1:26" ht="12.75" customHeight="1" thickBot="1" x14ac:dyDescent="0.3">
      <c r="A41" s="139" t="s">
        <v>49</v>
      </c>
      <c r="B41" s="140"/>
      <c r="C41" s="140"/>
      <c r="D41" s="141" t="s">
        <v>13</v>
      </c>
      <c r="E41" s="142"/>
      <c r="F41" s="152"/>
      <c r="G41" s="143" t="s">
        <v>31</v>
      </c>
      <c r="H41" s="143"/>
      <c r="I41" s="144"/>
      <c r="J41" s="144"/>
      <c r="K41" s="144"/>
      <c r="L41" s="144"/>
      <c r="M41" s="145" t="s">
        <v>13</v>
      </c>
      <c r="N41" s="146"/>
      <c r="O41" s="147">
        <f>$O$38+SUM($E36:E41)+SUM(O36:O37)-$O$39-$O$40</f>
        <v>23.48</v>
      </c>
      <c r="P41" s="236"/>
      <c r="Q41" s="243"/>
      <c r="R41" s="244"/>
      <c r="S41" s="244"/>
      <c r="T41" s="244"/>
      <c r="U41" s="245"/>
    </row>
    <row r="42" spans="1:26" ht="21.2" customHeight="1" thickBot="1" x14ac:dyDescent="0.3">
      <c r="A42" s="131"/>
      <c r="B42" s="132" t="s">
        <v>64</v>
      </c>
      <c r="C42" s="133"/>
      <c r="D42" s="134"/>
      <c r="E42" s="135"/>
      <c r="F42" s="229" t="s">
        <v>98</v>
      </c>
      <c r="G42" s="230"/>
      <c r="H42" s="230"/>
      <c r="I42" s="230"/>
      <c r="J42" s="231"/>
      <c r="K42" s="232" t="s">
        <v>39</v>
      </c>
      <c r="L42" s="232"/>
      <c r="M42" s="232"/>
      <c r="N42" s="232"/>
      <c r="O42" s="232"/>
      <c r="P42" s="90">
        <f>+P37+T36+T37</f>
        <v>190</v>
      </c>
      <c r="Q42" s="233">
        <f>+P37+T36+T37-P42</f>
        <v>0</v>
      </c>
      <c r="R42" s="233"/>
      <c r="S42" s="233"/>
      <c r="T42" s="233"/>
      <c r="U42" s="153" t="s">
        <v>38</v>
      </c>
    </row>
    <row r="43" spans="1:26" ht="2.25" customHeight="1" x14ac:dyDescent="0.25"/>
    <row r="45" spans="1:26" x14ac:dyDescent="0.25">
      <c r="P45" s="64"/>
    </row>
    <row r="46" spans="1:26" x14ac:dyDescent="0.25">
      <c r="P46" s="65"/>
    </row>
  </sheetData>
  <mergeCells count="105">
    <mergeCell ref="G27:I27"/>
    <mergeCell ref="G28:I28"/>
    <mergeCell ref="G11:I11"/>
    <mergeCell ref="G12:I12"/>
    <mergeCell ref="G13:I13"/>
    <mergeCell ref="G14:I14"/>
    <mergeCell ref="G15:I15"/>
    <mergeCell ref="G16:I16"/>
    <mergeCell ref="G17:I17"/>
    <mergeCell ref="G18:I18"/>
    <mergeCell ref="R3:U3"/>
    <mergeCell ref="G20:I20"/>
    <mergeCell ref="G21:I21"/>
    <mergeCell ref="G22:I22"/>
    <mergeCell ref="G23:I23"/>
    <mergeCell ref="G24:I24"/>
    <mergeCell ref="G25:I25"/>
    <mergeCell ref="G26:I26"/>
    <mergeCell ref="G19:I19"/>
    <mergeCell ref="T26:U26"/>
    <mergeCell ref="T34:U34"/>
    <mergeCell ref="P38:P41"/>
    <mergeCell ref="Q38:U41"/>
    <mergeCell ref="G2:O2"/>
    <mergeCell ref="A4:C8"/>
    <mergeCell ref="A9:E9"/>
    <mergeCell ref="T31:U31"/>
    <mergeCell ref="T11:U11"/>
    <mergeCell ref="T12:U12"/>
    <mergeCell ref="T13:U13"/>
    <mergeCell ref="T14:U14"/>
    <mergeCell ref="T15:U15"/>
    <mergeCell ref="T16:U16"/>
    <mergeCell ref="T17:U17"/>
    <mergeCell ref="T18:U18"/>
    <mergeCell ref="T19:U19"/>
    <mergeCell ref="T20:U20"/>
    <mergeCell ref="T21:U21"/>
    <mergeCell ref="T22:U22"/>
    <mergeCell ref="T23:U23"/>
    <mergeCell ref="O34:R34"/>
    <mergeCell ref="T9:U10"/>
    <mergeCell ref="B39:C39"/>
    <mergeCell ref="R2:U2"/>
    <mergeCell ref="F42:J42"/>
    <mergeCell ref="K42:O42"/>
    <mergeCell ref="G36:H36"/>
    <mergeCell ref="I36:J36"/>
    <mergeCell ref="G37:H37"/>
    <mergeCell ref="Q42:T42"/>
    <mergeCell ref="O9:R10"/>
    <mergeCell ref="O12:R12"/>
    <mergeCell ref="O13:R13"/>
    <mergeCell ref="O14:R14"/>
    <mergeCell ref="O15:R15"/>
    <mergeCell ref="O16:R16"/>
    <mergeCell ref="O17:R17"/>
    <mergeCell ref="O18:R18"/>
    <mergeCell ref="O19:R19"/>
    <mergeCell ref="O20:R20"/>
    <mergeCell ref="O21:R21"/>
    <mergeCell ref="O22:R22"/>
    <mergeCell ref="O23:R23"/>
    <mergeCell ref="O24:R24"/>
    <mergeCell ref="O25:R25"/>
    <mergeCell ref="O26:R26"/>
    <mergeCell ref="O27:R27"/>
    <mergeCell ref="O28:R28"/>
    <mergeCell ref="B40:C40"/>
    <mergeCell ref="I37:J37"/>
    <mergeCell ref="P35:P36"/>
    <mergeCell ref="B36:C36"/>
    <mergeCell ref="B37:C37"/>
    <mergeCell ref="B38:C38"/>
    <mergeCell ref="O29:R29"/>
    <mergeCell ref="O30:R30"/>
    <mergeCell ref="O31:R31"/>
    <mergeCell ref="O32:R32"/>
    <mergeCell ref="O33:R33"/>
    <mergeCell ref="A35:O35"/>
    <mergeCell ref="G29:I29"/>
    <mergeCell ref="G30:I30"/>
    <mergeCell ref="G31:I31"/>
    <mergeCell ref="G32:I32"/>
    <mergeCell ref="G33:I33"/>
    <mergeCell ref="T27:U27"/>
    <mergeCell ref="T28:U28"/>
    <mergeCell ref="T29:U29"/>
    <mergeCell ref="T30:U30"/>
    <mergeCell ref="T24:U24"/>
    <mergeCell ref="T25:U25"/>
    <mergeCell ref="J6:O6"/>
    <mergeCell ref="J7:O7"/>
    <mergeCell ref="J8:O8"/>
    <mergeCell ref="G1:O1"/>
    <mergeCell ref="D6:F8"/>
    <mergeCell ref="G6:I8"/>
    <mergeCell ref="G9:I10"/>
    <mergeCell ref="K9:M9"/>
    <mergeCell ref="B10:E10"/>
    <mergeCell ref="L10:M10"/>
    <mergeCell ref="D4:F5"/>
    <mergeCell ref="G4:I5"/>
    <mergeCell ref="J4:O4"/>
    <mergeCell ref="J5:O5"/>
  </mergeCells>
  <pageMargins left="0.59055118110236227" right="0.11811023622047245" top="0.19685039370078741" bottom="0.15748031496062992" header="0.11811023622047245" footer="0.11811023622047245"/>
  <pageSetup paperSize="9" fitToHeight="0" orientation="landscape" r:id="rId1"/>
  <headerFooter>
    <oddFooter xml:space="preserve">&amp;R&amp;P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40"/>
  <sheetViews>
    <sheetView workbookViewId="0">
      <selection activeCell="L10" sqref="L10"/>
    </sheetView>
  </sheetViews>
  <sheetFormatPr defaultColWidth="9.140625" defaultRowHeight="11.25" x14ac:dyDescent="0.2"/>
  <cols>
    <col min="1" max="1" width="9.5703125" style="18" customWidth="1"/>
    <col min="2" max="2" width="14.7109375" style="18" customWidth="1"/>
    <col min="3" max="3" width="15" style="18" customWidth="1"/>
    <col min="4" max="4" width="11.42578125" style="18" customWidth="1"/>
    <col min="5" max="5" width="10.28515625" style="18" customWidth="1"/>
    <col min="6" max="6" width="6.5703125" style="18" customWidth="1"/>
    <col min="7" max="7" width="7.85546875" style="18" customWidth="1"/>
    <col min="8" max="8" width="10" style="18" customWidth="1"/>
    <col min="9" max="9" width="10.42578125" style="18" customWidth="1"/>
    <col min="10" max="10" width="10.7109375" style="18" customWidth="1"/>
    <col min="11" max="11" width="9.28515625" style="18" customWidth="1"/>
    <col min="12" max="12" width="12.140625" style="18" customWidth="1"/>
    <col min="13" max="16384" width="9.140625" style="18"/>
  </cols>
  <sheetData>
    <row r="1" spans="1:12" ht="12.75" x14ac:dyDescent="0.2">
      <c r="A1" s="26" t="s">
        <v>113</v>
      </c>
    </row>
    <row r="2" spans="1:12" x14ac:dyDescent="0.2">
      <c r="A2" s="18" t="s">
        <v>114</v>
      </c>
    </row>
    <row r="3" spans="1:12" ht="8.4499999999999993" customHeight="1" x14ac:dyDescent="0.2"/>
    <row r="4" spans="1:12" ht="15" customHeight="1" x14ac:dyDescent="0.2">
      <c r="A4" s="260" t="s">
        <v>66</v>
      </c>
      <c r="B4" s="260"/>
      <c r="C4" s="260"/>
      <c r="D4" s="260"/>
      <c r="E4" s="260"/>
      <c r="F4" s="260"/>
      <c r="G4" s="260"/>
      <c r="H4" s="260"/>
      <c r="I4" s="260"/>
      <c r="J4" s="260"/>
    </row>
    <row r="5" spans="1:12" ht="15" customHeight="1" x14ac:dyDescent="0.2">
      <c r="A5" s="260" t="s">
        <v>67</v>
      </c>
      <c r="B5" s="260"/>
      <c r="C5" s="260"/>
      <c r="D5" s="260"/>
      <c r="E5" s="260"/>
      <c r="F5" s="260"/>
      <c r="G5" s="260"/>
      <c r="H5" s="260"/>
      <c r="I5" s="260"/>
      <c r="J5" s="260"/>
    </row>
    <row r="6" spans="1:12" ht="3.2" customHeight="1" x14ac:dyDescent="0.2">
      <c r="A6" s="24"/>
      <c r="B6" s="24"/>
      <c r="C6" s="24"/>
      <c r="D6" s="24"/>
      <c r="E6" s="24"/>
      <c r="F6" s="24"/>
      <c r="G6" s="24"/>
      <c r="H6" s="24"/>
      <c r="I6" s="24"/>
      <c r="J6" s="24"/>
    </row>
    <row r="7" spans="1:12" x14ac:dyDescent="0.2">
      <c r="I7" s="263" t="s">
        <v>65</v>
      </c>
      <c r="J7" s="264"/>
      <c r="K7" s="261" t="s">
        <v>102</v>
      </c>
      <c r="L7" s="262" t="s">
        <v>103</v>
      </c>
    </row>
    <row r="8" spans="1:12" s="20" customFormat="1" ht="33" customHeight="1" x14ac:dyDescent="0.25">
      <c r="A8" s="21" t="s">
        <v>15</v>
      </c>
      <c r="B8" s="21" t="s">
        <v>16</v>
      </c>
      <c r="C8" s="21" t="s">
        <v>17</v>
      </c>
      <c r="D8" s="21" t="s">
        <v>19</v>
      </c>
      <c r="E8" s="21" t="s">
        <v>7</v>
      </c>
      <c r="F8" s="21" t="s">
        <v>18</v>
      </c>
      <c r="G8" s="21" t="s">
        <v>62</v>
      </c>
      <c r="H8" s="21" t="s">
        <v>61</v>
      </c>
      <c r="I8" s="21" t="s">
        <v>63</v>
      </c>
      <c r="J8" s="21" t="s">
        <v>45</v>
      </c>
      <c r="K8" s="261"/>
      <c r="L8" s="262"/>
    </row>
    <row r="9" spans="1:12" ht="17.45" customHeight="1" x14ac:dyDescent="0.2">
      <c r="A9" s="165" t="s">
        <v>104</v>
      </c>
      <c r="B9" s="22" t="s">
        <v>112</v>
      </c>
      <c r="C9" s="22" t="s">
        <v>105</v>
      </c>
      <c r="D9" s="22" t="s">
        <v>20</v>
      </c>
      <c r="E9" s="22" t="s">
        <v>14</v>
      </c>
      <c r="F9" s="23">
        <v>1.6</v>
      </c>
      <c r="G9" s="22"/>
      <c r="H9" s="22"/>
      <c r="I9" s="22">
        <v>15</v>
      </c>
      <c r="J9" s="22">
        <v>6.5</v>
      </c>
      <c r="K9" s="22">
        <v>0.1</v>
      </c>
      <c r="L9" s="22">
        <v>0.1</v>
      </c>
    </row>
    <row r="10" spans="1:12" ht="17.45" customHeight="1" x14ac:dyDescent="0.2">
      <c r="A10" s="165"/>
      <c r="B10" s="22"/>
      <c r="C10" s="22"/>
      <c r="D10" s="22"/>
      <c r="E10" s="22"/>
      <c r="F10" s="23"/>
      <c r="G10" s="22"/>
      <c r="H10" s="22"/>
      <c r="I10" s="22"/>
      <c r="J10" s="22"/>
      <c r="K10" s="22"/>
      <c r="L10" s="22"/>
    </row>
    <row r="11" spans="1:12" ht="17.45" customHeight="1" x14ac:dyDescent="0.2">
      <c r="A11" s="22"/>
      <c r="B11" s="22"/>
      <c r="C11" s="22"/>
      <c r="D11" s="22"/>
      <c r="E11" s="22"/>
      <c r="F11" s="23"/>
      <c r="G11" s="22"/>
      <c r="H11" s="22"/>
      <c r="I11" s="22"/>
      <c r="J11" s="22"/>
      <c r="K11" s="22"/>
      <c r="L11" s="22"/>
    </row>
    <row r="12" spans="1:12" ht="17.45" customHeight="1" x14ac:dyDescent="0.2">
      <c r="A12" s="22"/>
      <c r="B12" s="22"/>
      <c r="C12" s="22"/>
      <c r="D12" s="22"/>
      <c r="E12" s="22"/>
      <c r="F12" s="23"/>
      <c r="G12" s="22"/>
      <c r="H12" s="22"/>
      <c r="I12" s="22"/>
      <c r="J12" s="22"/>
      <c r="K12" s="22"/>
      <c r="L12" s="22"/>
    </row>
    <row r="13" spans="1:12" ht="17.45" customHeight="1" x14ac:dyDescent="0.2">
      <c r="A13" s="22"/>
      <c r="B13" s="22"/>
      <c r="C13" s="22"/>
      <c r="D13" s="22"/>
      <c r="E13" s="22"/>
      <c r="F13" s="23"/>
      <c r="G13" s="22"/>
      <c r="H13" s="22"/>
      <c r="I13" s="22"/>
      <c r="J13" s="22"/>
      <c r="K13" s="22"/>
      <c r="L13" s="22"/>
    </row>
    <row r="14" spans="1:12" ht="17.45" customHeight="1" x14ac:dyDescent="0.2">
      <c r="A14" s="22"/>
      <c r="B14" s="22"/>
      <c r="C14" s="22"/>
      <c r="D14" s="22"/>
      <c r="E14" s="22"/>
      <c r="F14" s="23"/>
      <c r="G14" s="22"/>
      <c r="H14" s="22"/>
      <c r="I14" s="22"/>
      <c r="J14" s="22"/>
      <c r="K14" s="22"/>
      <c r="L14" s="22"/>
    </row>
    <row r="15" spans="1:12" ht="17.45" customHeight="1" x14ac:dyDescent="0.2">
      <c r="A15" s="22"/>
      <c r="B15" s="22"/>
      <c r="C15" s="22"/>
      <c r="D15" s="22"/>
      <c r="E15" s="22"/>
      <c r="F15" s="23"/>
      <c r="G15" s="22"/>
      <c r="H15" s="22"/>
      <c r="I15" s="22"/>
      <c r="J15" s="22"/>
      <c r="K15" s="22"/>
      <c r="L15" s="22"/>
    </row>
    <row r="16" spans="1:12" ht="17.45" customHeight="1" x14ac:dyDescent="0.2">
      <c r="A16" s="22"/>
      <c r="B16" s="22"/>
      <c r="C16" s="22"/>
      <c r="D16" s="22"/>
      <c r="E16" s="22"/>
      <c r="F16" s="23"/>
      <c r="G16" s="22"/>
      <c r="H16" s="22"/>
      <c r="I16" s="22"/>
      <c r="J16" s="22"/>
      <c r="K16" s="22"/>
      <c r="L16" s="22"/>
    </row>
    <row r="17" spans="1:12" ht="17.45" customHeight="1" x14ac:dyDescent="0.2">
      <c r="A17" s="22"/>
      <c r="B17" s="22"/>
      <c r="C17" s="22"/>
      <c r="D17" s="22"/>
      <c r="E17" s="22"/>
      <c r="F17" s="23"/>
      <c r="G17" s="22"/>
      <c r="H17" s="22"/>
      <c r="I17" s="22"/>
      <c r="J17" s="22"/>
      <c r="K17" s="22"/>
      <c r="L17" s="22"/>
    </row>
    <row r="18" spans="1:12" ht="17.45" customHeight="1" x14ac:dyDescent="0.2">
      <c r="A18" s="22"/>
      <c r="B18" s="22"/>
      <c r="C18" s="22"/>
      <c r="D18" s="22"/>
      <c r="E18" s="22"/>
      <c r="F18" s="23"/>
      <c r="G18" s="22"/>
      <c r="H18" s="22"/>
      <c r="I18" s="22"/>
      <c r="J18" s="22"/>
      <c r="K18" s="22"/>
      <c r="L18" s="22"/>
    </row>
    <row r="19" spans="1:12" ht="17.45" customHeight="1" x14ac:dyDescent="0.2">
      <c r="A19" s="22"/>
      <c r="B19" s="22"/>
      <c r="C19" s="22"/>
      <c r="D19" s="22"/>
      <c r="E19" s="22"/>
      <c r="F19" s="23"/>
      <c r="G19" s="22"/>
      <c r="H19" s="22"/>
      <c r="I19" s="22"/>
      <c r="J19" s="22"/>
      <c r="K19" s="22"/>
      <c r="L19" s="22"/>
    </row>
    <row r="20" spans="1:12" ht="17.45" customHeight="1" x14ac:dyDescent="0.2">
      <c r="A20" s="22"/>
      <c r="B20" s="22"/>
      <c r="C20" s="22"/>
      <c r="D20" s="22"/>
      <c r="E20" s="22"/>
      <c r="F20" s="23"/>
      <c r="G20" s="22"/>
      <c r="H20" s="22"/>
      <c r="I20" s="22"/>
      <c r="J20" s="22"/>
      <c r="K20" s="22"/>
      <c r="L20" s="22"/>
    </row>
    <row r="21" spans="1:12" ht="17.45" customHeight="1" x14ac:dyDescent="0.2">
      <c r="A21" s="22"/>
      <c r="B21" s="22"/>
      <c r="C21" s="22"/>
      <c r="D21" s="22"/>
      <c r="E21" s="22"/>
      <c r="F21" s="23"/>
      <c r="G21" s="22"/>
      <c r="H21" s="22"/>
      <c r="I21" s="22"/>
      <c r="J21" s="22"/>
      <c r="K21" s="22"/>
      <c r="L21" s="22"/>
    </row>
    <row r="22" spans="1:12" ht="17.45" customHeight="1" x14ac:dyDescent="0.2">
      <c r="A22" s="22"/>
      <c r="B22" s="22"/>
      <c r="C22" s="22"/>
      <c r="D22" s="22"/>
      <c r="E22" s="22"/>
      <c r="F22" s="23"/>
      <c r="G22" s="22"/>
      <c r="H22" s="22"/>
      <c r="I22" s="22"/>
      <c r="J22" s="22"/>
      <c r="K22" s="22"/>
      <c r="L22" s="22"/>
    </row>
    <row r="23" spans="1:12" ht="17.45" customHeight="1" x14ac:dyDescent="0.2">
      <c r="A23" s="22"/>
      <c r="B23" s="22"/>
      <c r="C23" s="22"/>
      <c r="D23" s="22"/>
      <c r="E23" s="22"/>
      <c r="F23" s="23"/>
      <c r="G23" s="22"/>
      <c r="H23" s="22"/>
      <c r="I23" s="22"/>
      <c r="J23" s="22"/>
      <c r="K23" s="22"/>
      <c r="L23" s="22"/>
    </row>
    <row r="24" spans="1:12" ht="17.45" customHeight="1" x14ac:dyDescent="0.2">
      <c r="A24" s="22"/>
      <c r="B24" s="22"/>
      <c r="C24" s="22"/>
      <c r="D24" s="22"/>
      <c r="E24" s="22"/>
      <c r="F24" s="23"/>
      <c r="G24" s="22"/>
      <c r="H24" s="22"/>
      <c r="I24" s="22"/>
      <c r="J24" s="22"/>
      <c r="K24" s="22"/>
      <c r="L24" s="22"/>
    </row>
    <row r="25" spans="1:12" ht="17.45" customHeight="1" x14ac:dyDescent="0.2">
      <c r="A25" s="22"/>
      <c r="B25" s="22"/>
      <c r="C25" s="22"/>
      <c r="D25" s="22"/>
      <c r="E25" s="22"/>
      <c r="F25" s="23"/>
      <c r="G25" s="22"/>
      <c r="H25" s="22"/>
      <c r="I25" s="22"/>
      <c r="J25" s="22"/>
      <c r="K25" s="22"/>
      <c r="L25" s="22"/>
    </row>
    <row r="26" spans="1:12" ht="5.25" customHeight="1" x14ac:dyDescent="0.2">
      <c r="A26" s="163"/>
      <c r="B26" s="163"/>
      <c r="C26" s="163"/>
      <c r="D26" s="163"/>
      <c r="E26" s="163"/>
      <c r="F26" s="164"/>
      <c r="G26" s="163"/>
      <c r="H26" s="163"/>
      <c r="I26" s="163"/>
      <c r="J26" s="163"/>
      <c r="K26" s="163"/>
      <c r="L26" s="163"/>
    </row>
    <row r="27" spans="1:12" ht="17.45" customHeight="1" x14ac:dyDescent="0.2">
      <c r="A27" s="163"/>
      <c r="B27" s="163"/>
      <c r="C27" s="163"/>
      <c r="D27" s="163"/>
      <c r="E27" s="163"/>
      <c r="F27" s="164"/>
      <c r="G27" s="163"/>
      <c r="H27" s="163"/>
      <c r="I27" s="163"/>
      <c r="J27" s="163"/>
      <c r="K27" s="163"/>
      <c r="L27" s="163"/>
    </row>
    <row r="28" spans="1:12" ht="17.45" customHeight="1" x14ac:dyDescent="0.2">
      <c r="A28" s="22"/>
      <c r="B28" s="22"/>
      <c r="C28" s="22"/>
      <c r="D28" s="22"/>
      <c r="E28" s="22"/>
      <c r="F28" s="23"/>
      <c r="G28" s="22"/>
      <c r="H28" s="22"/>
      <c r="I28" s="22"/>
      <c r="J28" s="22"/>
      <c r="K28" s="22"/>
      <c r="L28" s="22"/>
    </row>
    <row r="29" spans="1:12" ht="17.45" customHeight="1" x14ac:dyDescent="0.2">
      <c r="A29" s="22"/>
      <c r="B29" s="22"/>
      <c r="C29" s="22"/>
      <c r="D29" s="22"/>
      <c r="E29" s="22"/>
      <c r="F29" s="23"/>
      <c r="G29" s="22"/>
      <c r="H29" s="22"/>
      <c r="I29" s="22"/>
      <c r="J29" s="22"/>
      <c r="K29" s="22"/>
      <c r="L29" s="22"/>
    </row>
    <row r="30" spans="1:12" ht="17.45" customHeight="1" x14ac:dyDescent="0.2">
      <c r="A30" s="22"/>
      <c r="B30" s="22"/>
      <c r="C30" s="22"/>
      <c r="D30" s="22"/>
      <c r="E30" s="22"/>
      <c r="F30" s="23"/>
      <c r="G30" s="22"/>
      <c r="H30" s="22"/>
      <c r="I30" s="22"/>
      <c r="J30" s="22"/>
      <c r="K30" s="22"/>
      <c r="L30" s="22"/>
    </row>
    <row r="31" spans="1:12" ht="17.45" customHeight="1" x14ac:dyDescent="0.2">
      <c r="A31" s="22"/>
      <c r="B31" s="22"/>
      <c r="C31" s="22"/>
      <c r="D31" s="22"/>
      <c r="E31" s="22"/>
      <c r="F31" s="23"/>
      <c r="G31" s="22"/>
      <c r="H31" s="22"/>
      <c r="I31" s="22"/>
      <c r="J31" s="22"/>
      <c r="K31" s="22"/>
      <c r="L31" s="22"/>
    </row>
    <row r="32" spans="1:12" ht="17.45" customHeight="1" x14ac:dyDescent="0.2">
      <c r="A32" s="22"/>
      <c r="B32" s="22"/>
      <c r="C32" s="22"/>
      <c r="D32" s="22"/>
      <c r="E32" s="22"/>
      <c r="F32" s="23"/>
      <c r="G32" s="22"/>
      <c r="H32" s="22"/>
      <c r="I32" s="22"/>
      <c r="J32" s="22"/>
      <c r="K32" s="22"/>
      <c r="L32" s="22"/>
    </row>
    <row r="33" spans="1:12" ht="17.45" customHeight="1" x14ac:dyDescent="0.2">
      <c r="A33" s="163"/>
      <c r="B33" s="163"/>
      <c r="C33" s="163"/>
      <c r="D33" s="163"/>
      <c r="E33" s="163"/>
      <c r="F33" s="164"/>
      <c r="G33" s="163"/>
      <c r="H33" s="163"/>
      <c r="I33" s="163"/>
      <c r="J33" s="163"/>
      <c r="K33" s="163"/>
      <c r="L33" s="163"/>
    </row>
    <row r="34" spans="1:12" ht="17.45" customHeight="1" x14ac:dyDescent="0.2">
      <c r="A34" s="163"/>
      <c r="B34" s="163"/>
      <c r="C34" s="163"/>
      <c r="D34" s="163"/>
      <c r="E34" s="163"/>
      <c r="F34" s="164"/>
      <c r="G34" s="163"/>
      <c r="H34" s="163"/>
      <c r="I34" s="163"/>
      <c r="J34" s="163"/>
      <c r="K34" s="163"/>
      <c r="L34" s="163"/>
    </row>
    <row r="35" spans="1:12" ht="17.45" customHeight="1" x14ac:dyDescent="0.2">
      <c r="A35" s="163"/>
      <c r="B35" s="163"/>
      <c r="C35" s="163"/>
      <c r="D35" s="163"/>
      <c r="E35" s="163"/>
      <c r="F35" s="164"/>
      <c r="G35" s="163"/>
      <c r="H35" s="163"/>
      <c r="I35" s="163"/>
      <c r="J35" s="163"/>
      <c r="K35" s="163"/>
      <c r="L35" s="163"/>
    </row>
    <row r="36" spans="1:12" ht="17.45" customHeight="1" x14ac:dyDescent="0.2">
      <c r="A36" s="163"/>
      <c r="B36" s="163"/>
      <c r="C36" s="163"/>
      <c r="D36" s="163"/>
      <c r="E36" s="163"/>
      <c r="F36" s="164"/>
      <c r="G36" s="163"/>
      <c r="H36" s="163"/>
      <c r="I36" s="163"/>
      <c r="J36" s="163"/>
      <c r="K36" s="163"/>
      <c r="L36" s="163"/>
    </row>
    <row r="37" spans="1:12" ht="17.45" customHeight="1" x14ac:dyDescent="0.2">
      <c r="A37" s="163"/>
      <c r="B37" s="163"/>
      <c r="C37" s="163"/>
      <c r="D37" s="163"/>
      <c r="E37" s="163"/>
      <c r="F37" s="164"/>
      <c r="G37" s="163"/>
      <c r="H37" s="163"/>
      <c r="I37" s="163"/>
      <c r="J37" s="163"/>
      <c r="K37" s="163"/>
      <c r="L37" s="163"/>
    </row>
    <row r="38" spans="1:12" x14ac:dyDescent="0.2">
      <c r="F38" s="19"/>
    </row>
    <row r="39" spans="1:12" x14ac:dyDescent="0.2">
      <c r="F39" s="19"/>
      <c r="H39" s="25" t="s">
        <v>68</v>
      </c>
    </row>
    <row r="40" spans="1:12" x14ac:dyDescent="0.2">
      <c r="F40" s="19"/>
    </row>
  </sheetData>
  <mergeCells count="5">
    <mergeCell ref="A4:J4"/>
    <mergeCell ref="A5:J5"/>
    <mergeCell ref="K7:K8"/>
    <mergeCell ref="L7:L8"/>
    <mergeCell ref="I7:J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P37"/>
  <sheetViews>
    <sheetView topLeftCell="A19" workbookViewId="0">
      <selection activeCell="C35" sqref="C35"/>
    </sheetView>
  </sheetViews>
  <sheetFormatPr defaultRowHeight="15" x14ac:dyDescent="0.25"/>
  <cols>
    <col min="2" max="2" width="33" customWidth="1"/>
    <col min="3" max="3" width="24.7109375" customWidth="1"/>
    <col min="4" max="4" width="2.7109375" customWidth="1"/>
    <col min="5" max="5" width="19.42578125" customWidth="1"/>
    <col min="7" max="7" width="6.140625" customWidth="1"/>
    <col min="10" max="10" width="21.7109375" customWidth="1"/>
    <col min="11" max="11" width="29.140625" customWidth="1"/>
  </cols>
  <sheetData>
    <row r="2" spans="1:16" x14ac:dyDescent="0.25">
      <c r="A2" s="50" t="s">
        <v>81</v>
      </c>
      <c r="B2" s="39" t="s">
        <v>80</v>
      </c>
      <c r="C2" s="40"/>
      <c r="D2" s="40"/>
      <c r="E2" s="40"/>
      <c r="F2" s="40"/>
      <c r="G2" s="40"/>
      <c r="H2" s="40"/>
      <c r="I2" s="40"/>
      <c r="J2" s="40"/>
      <c r="K2" s="40"/>
    </row>
    <row r="4" spans="1:16" x14ac:dyDescent="0.25">
      <c r="A4">
        <v>1</v>
      </c>
      <c r="B4" s="48">
        <v>41645</v>
      </c>
      <c r="C4" t="s">
        <v>77</v>
      </c>
    </row>
    <row r="5" spans="1:16" x14ac:dyDescent="0.25">
      <c r="B5" s="49" t="s">
        <v>104</v>
      </c>
      <c r="C5" t="s">
        <v>106</v>
      </c>
    </row>
    <row r="6" spans="1:16" x14ac:dyDescent="0.25">
      <c r="B6" s="49" t="s">
        <v>78</v>
      </c>
      <c r="C6" t="s">
        <v>79</v>
      </c>
    </row>
    <row r="7" spans="1:16" x14ac:dyDescent="0.25">
      <c r="B7" s="49"/>
    </row>
    <row r="8" spans="1:16" x14ac:dyDescent="0.25">
      <c r="A8">
        <v>2</v>
      </c>
      <c r="B8" s="9"/>
      <c r="C8" t="s">
        <v>82</v>
      </c>
    </row>
    <row r="9" spans="1:16" x14ac:dyDescent="0.25">
      <c r="A9" s="10"/>
      <c r="B9" s="34"/>
      <c r="C9" t="s">
        <v>74</v>
      </c>
    </row>
    <row r="10" spans="1:16" x14ac:dyDescent="0.25">
      <c r="A10" s="10"/>
      <c r="B10" s="11"/>
    </row>
    <row r="11" spans="1:16" s="2" customFormat="1" ht="9" x14ac:dyDescent="0.15">
      <c r="A11" s="1"/>
      <c r="B11" s="265" t="s">
        <v>9</v>
      </c>
      <c r="C11" s="265"/>
      <c r="D11" s="265"/>
      <c r="E11" s="265"/>
      <c r="F11" s="266" t="s">
        <v>27</v>
      </c>
      <c r="G11" s="191"/>
      <c r="H11" s="269" t="s">
        <v>10</v>
      </c>
      <c r="I11" s="270"/>
      <c r="J11" s="271" t="s">
        <v>24</v>
      </c>
      <c r="K11" s="4" t="s">
        <v>25</v>
      </c>
      <c r="M11" s="3"/>
      <c r="N11" s="3"/>
      <c r="O11" s="3"/>
      <c r="P11" s="3"/>
    </row>
    <row r="12" spans="1:16" s="2" customFormat="1" ht="30.2" customHeight="1" x14ac:dyDescent="0.15">
      <c r="A12" s="1"/>
      <c r="B12" s="273" t="s">
        <v>30</v>
      </c>
      <c r="C12" s="273"/>
      <c r="D12" s="273"/>
      <c r="E12" s="273"/>
      <c r="F12" s="267"/>
      <c r="G12" s="268"/>
      <c r="H12" s="7" t="s">
        <v>23</v>
      </c>
      <c r="I12" s="8" t="s">
        <v>45</v>
      </c>
      <c r="J12" s="272"/>
      <c r="K12" s="12" t="s">
        <v>26</v>
      </c>
      <c r="M12" s="3"/>
      <c r="N12" s="3"/>
      <c r="O12" s="3"/>
      <c r="P12" s="3"/>
    </row>
    <row r="13" spans="1:16" ht="78.75" x14ac:dyDescent="0.25">
      <c r="B13" s="77" t="s">
        <v>96</v>
      </c>
      <c r="C13" s="36" t="s">
        <v>41</v>
      </c>
      <c r="D13" s="37" t="s">
        <v>29</v>
      </c>
      <c r="E13" s="36" t="s">
        <v>42</v>
      </c>
      <c r="F13" s="38" t="s">
        <v>43</v>
      </c>
      <c r="G13" s="36" t="s">
        <v>44</v>
      </c>
      <c r="H13" s="36" t="s">
        <v>46</v>
      </c>
      <c r="I13" s="36" t="s">
        <v>47</v>
      </c>
      <c r="J13" s="36" t="s">
        <v>48</v>
      </c>
      <c r="K13" s="36" t="s">
        <v>69</v>
      </c>
    </row>
    <row r="17" spans="1:7" x14ac:dyDescent="0.25">
      <c r="A17" t="s">
        <v>83</v>
      </c>
    </row>
    <row r="18" spans="1:7" x14ac:dyDescent="0.25">
      <c r="A18" t="s">
        <v>56</v>
      </c>
      <c r="B18" s="49" t="s">
        <v>28</v>
      </c>
      <c r="C18" t="s">
        <v>85</v>
      </c>
    </row>
    <row r="19" spans="1:7" x14ac:dyDescent="0.25">
      <c r="A19" t="s">
        <v>57</v>
      </c>
      <c r="B19" s="49" t="s">
        <v>64</v>
      </c>
      <c r="C19" t="s">
        <v>84</v>
      </c>
    </row>
    <row r="20" spans="1:7" s="10" customFormat="1" ht="15.75" thickBot="1" x14ac:dyDescent="0.3">
      <c r="B20" s="51"/>
    </row>
    <row r="21" spans="1:7" x14ac:dyDescent="0.25">
      <c r="A21" s="11" t="s">
        <v>58</v>
      </c>
      <c r="B21" s="35" t="s">
        <v>12</v>
      </c>
      <c r="C21" s="43" t="s">
        <v>71</v>
      </c>
      <c r="D21" s="29"/>
      <c r="E21" s="10" t="s">
        <v>72</v>
      </c>
      <c r="F21" s="30"/>
      <c r="G21" s="11"/>
    </row>
    <row r="22" spans="1:7" x14ac:dyDescent="0.25">
      <c r="B22" s="41" t="s">
        <v>70</v>
      </c>
      <c r="C22" s="44" t="s">
        <v>71</v>
      </c>
      <c r="D22" s="31"/>
      <c r="E22" s="10" t="s">
        <v>73</v>
      </c>
      <c r="F22" s="32"/>
      <c r="G22" s="11"/>
    </row>
    <row r="23" spans="1:7" ht="15.75" thickBot="1" x14ac:dyDescent="0.3">
      <c r="B23" s="41" t="s">
        <v>70</v>
      </c>
      <c r="C23" s="44" t="s">
        <v>71</v>
      </c>
      <c r="D23" s="31"/>
      <c r="E23" s="30"/>
      <c r="F23" s="32"/>
      <c r="G23" s="11"/>
    </row>
    <row r="24" spans="1:7" ht="15.75" thickBot="1" x14ac:dyDescent="0.3">
      <c r="B24" s="42" t="s">
        <v>70</v>
      </c>
      <c r="C24" s="33"/>
      <c r="D24" s="11"/>
      <c r="E24" s="11"/>
      <c r="F24" s="11"/>
      <c r="G24" s="11"/>
    </row>
    <row r="25" spans="1:7" ht="15.75" thickBot="1" x14ac:dyDescent="0.3"/>
    <row r="26" spans="1:7" x14ac:dyDescent="0.25">
      <c r="A26" t="s">
        <v>59</v>
      </c>
      <c r="B26" s="14" t="s">
        <v>54</v>
      </c>
      <c r="D26" s="27"/>
      <c r="E26" s="27"/>
      <c r="F26" s="27"/>
    </row>
    <row r="27" spans="1:7" ht="15.75" thickBot="1" x14ac:dyDescent="0.3">
      <c r="B27" s="47"/>
      <c r="C27" t="s">
        <v>51</v>
      </c>
      <c r="D27" s="27"/>
      <c r="E27" s="27"/>
      <c r="F27" s="27"/>
    </row>
    <row r="28" spans="1:7" x14ac:dyDescent="0.25">
      <c r="A28" s="10" t="s">
        <v>86</v>
      </c>
      <c r="B28" s="13" t="s">
        <v>32</v>
      </c>
      <c r="C28" s="10"/>
      <c r="D28" s="28"/>
      <c r="E28" s="28"/>
      <c r="F28" s="27"/>
    </row>
    <row r="29" spans="1:7" x14ac:dyDescent="0.25">
      <c r="A29" s="10" t="s">
        <v>87</v>
      </c>
      <c r="B29" s="6" t="s">
        <v>23</v>
      </c>
      <c r="C29" s="10" t="s">
        <v>52</v>
      </c>
      <c r="D29" s="15"/>
      <c r="E29" s="16"/>
      <c r="F29" s="27"/>
    </row>
    <row r="30" spans="1:7" x14ac:dyDescent="0.25">
      <c r="A30" s="11" t="s">
        <v>88</v>
      </c>
      <c r="B30" s="6" t="s">
        <v>33</v>
      </c>
      <c r="C30" s="10" t="s">
        <v>53</v>
      </c>
      <c r="D30" s="15"/>
      <c r="E30" s="16"/>
      <c r="F30" s="27"/>
    </row>
    <row r="31" spans="1:7" s="10" customFormat="1" ht="15.75" thickBot="1" x14ac:dyDescent="0.3">
      <c r="B31" s="17"/>
      <c r="D31" s="15"/>
      <c r="E31" s="16"/>
    </row>
    <row r="32" spans="1:7" x14ac:dyDescent="0.25">
      <c r="A32" s="11" t="s">
        <v>89</v>
      </c>
      <c r="B32" s="14" t="s">
        <v>50</v>
      </c>
      <c r="C32" t="s">
        <v>91</v>
      </c>
    </row>
    <row r="33" spans="1:7" ht="15.75" thickBot="1" x14ac:dyDescent="0.3">
      <c r="B33" s="46"/>
      <c r="C33" t="s">
        <v>92</v>
      </c>
    </row>
    <row r="34" spans="1:7" ht="15.75" thickBot="1" x14ac:dyDescent="0.3"/>
    <row r="35" spans="1:7" ht="21.75" customHeight="1" thickBot="1" x14ac:dyDescent="0.3">
      <c r="A35" t="s">
        <v>90</v>
      </c>
      <c r="B35" s="45" t="s">
        <v>40</v>
      </c>
      <c r="C35" t="s">
        <v>93</v>
      </c>
    </row>
    <row r="36" spans="1:7" x14ac:dyDescent="0.25">
      <c r="B36" s="6">
        <v>0</v>
      </c>
      <c r="C36" s="52" t="s">
        <v>60</v>
      </c>
      <c r="D36" s="52"/>
      <c r="E36" s="52"/>
      <c r="F36" s="52"/>
    </row>
    <row r="37" spans="1:7" x14ac:dyDescent="0.25">
      <c r="C37" s="11"/>
      <c r="D37" s="11"/>
      <c r="E37" s="11"/>
      <c r="F37" s="11"/>
      <c r="G37" s="11"/>
    </row>
  </sheetData>
  <mergeCells count="5">
    <mergeCell ref="B11:E11"/>
    <mergeCell ref="F11:G12"/>
    <mergeCell ref="H11:I11"/>
    <mergeCell ref="J11:J12"/>
    <mergeCell ref="B12:E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 x14ac:dyDescent="0.2"/>
  <cols>
    <col min="1" max="1" width="211.42578125" style="54" customWidth="1"/>
    <col min="2" max="16384" width="9.140625" style="54"/>
  </cols>
  <sheetData>
    <row r="1" spans="1:1" ht="409.6" customHeight="1" x14ac:dyDescent="0.2">
      <c r="A1" s="53" t="s">
        <v>94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Foaie de parcurs</vt:lpstr>
      <vt:lpstr>Index autoturisme_soferi</vt:lpstr>
      <vt:lpstr>Mod Completare</vt:lpstr>
      <vt:lpstr>Sheet1</vt:lpstr>
      <vt:lpstr>'Foaie de parcurs'!Print_Area</vt:lpstr>
      <vt:lpstr>'Index autoturisme_soferi'!Print_Area</vt:lpstr>
      <vt:lpstr>'Foaie de parcurs'!Print_Titles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2017-10-24T09:44:15Z</dcterms:modified>
</cp:coreProperties>
</file>